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nerteamtn.sharepoint.com/sites/Cameroun-EITIReport/Documents partages/2021/03_Rapport ITIE 2021/05_Summary data/"/>
    </mc:Choice>
  </mc:AlternateContent>
  <xr:revisionPtr revIDLastSave="400" documentId="8_{B514C6A6-D409-4CC7-ABF7-E94C4749DBBC}" xr6:coauthVersionLast="47" xr6:coauthVersionMax="47" xr10:uidLastSave="{77F6356C-59CE-44C0-83BB-1CE2796299C6}"/>
  <bookViews>
    <workbookView minimized="1" xWindow="696" yWindow="8544" windowWidth="2388" windowHeight="564" tabRatio="805" firstSheet="2" activeTab="3" xr2:uid="{00000000-000D-0000-FFFF-FFFF00000000}"/>
  </bookViews>
  <sheets>
    <sheet name="Introduction" sheetId="13" r:id="rId1"/>
    <sheet name="Partie 1 - Présentation" sheetId="9" r:id="rId2"/>
    <sheet name="Partie 2 - Liste de pointage" sheetId="8" r:id="rId3"/>
    <sheet name="Partie 3 - Entités déclarantes" sheetId="12" r:id="rId4"/>
    <sheet name="Partie 4 - Recettes de l’État" sheetId="14" r:id="rId5"/>
    <sheet name="Partie 5 - Données d’entreprise" sheetId="11" r:id="rId6"/>
    <sheet name="Listes" sheetId="10" r:id="rId7"/>
    <sheet name="COURS 2021" sheetId="1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clo9697">#REF!,#REF!</definedName>
    <definedName name="_xlnm._FilterDatabase" hidden="1">#REF!</definedName>
    <definedName name="_FilterDatabase1" hidden="1">#REF!</definedName>
    <definedName name="AA">[1]Lists!$B$79:$B$89</definedName>
    <definedName name="AAAA">[1]Lists!$B$68:$B$75</definedName>
    <definedName name="Agency_type" localSheetId="4">Table15[Type d''Agence]</definedName>
    <definedName name="Agency_type">Table15[Type d''Agence]</definedName>
    <definedName name="AOUT">#REF!</definedName>
    <definedName name="az">#REF!</definedName>
    <definedName name="_xlnm.Database">#REF!</definedName>
    <definedName name="BATNA">#REF!</definedName>
    <definedName name="BISKRA">#REF!</definedName>
    <definedName name="Chooseoption">[2]Sheet1!$B$3:$B$4</definedName>
    <definedName name="Commodities_list" localSheetId="4">Table5_Commodities_list[Description de produit HS av. volume]</definedName>
    <definedName name="Commodities_list">Table5_Commodities_list[Description de produit HS av. volume]</definedName>
    <definedName name="Commodity_names" localSheetId="4">Table5_Commodities_list[Description de produit HS]</definedName>
    <definedName name="Commodity_names">Table5_Commodities_list[Description de produit HS]</definedName>
    <definedName name="Compadjust">[3]Lists!$A$72:$A$81</definedName>
    <definedName name="Companies_list">#REF!</definedName>
    <definedName name="Currency_code_list" localSheetId="4">Table1_Country_codes_and_currencies[Code de devise (ISO 4217)]</definedName>
    <definedName name="Currency_code_list">Table1_Country_codes_and_currencies[Code de devise (ISO 4217)]</definedName>
    <definedName name="DATA5">#REF!</definedName>
    <definedName name="Erreure_de_reporting__montant_et_détail">#REF!</definedName>
    <definedName name="FD" hidden="1">#REF!</definedName>
    <definedName name="fdb" hidden="1">#REF!</definedName>
    <definedName name="FinalDiff">[3]Lists!$A$97:$A$112</definedName>
    <definedName name="g">#REF!</definedName>
    <definedName name="GFS_list" localSheetId="4">Table6_GFS_codes_classification[Combiné]</definedName>
    <definedName name="GFS_list">Table6_GFS_codes_classification[Combiné]</definedName>
    <definedName name="Govadjust">[3]Lists!$A$85:$A$93</definedName>
    <definedName name="Government_entities_list">#REF!</definedName>
    <definedName name="IFU">#REF!</definedName>
    <definedName name="itie_2013">#REF!</definedName>
    <definedName name="JIJEL">#REF!</definedName>
    <definedName name="KHENCHELA">#REF!</definedName>
    <definedName name="MARI">#REF!</definedName>
    <definedName name="MILA">#REF!</definedName>
    <definedName name="miseenplace03prjpilotes">#REF!</definedName>
    <definedName name="MS">#REF!</definedName>
    <definedName name="msp">#REF!</definedName>
    <definedName name="Othman" hidden="1">#REF!</definedName>
    <definedName name="P">#REF!</definedName>
    <definedName name="po">#REF!</definedName>
    <definedName name="POP">#REF!</definedName>
    <definedName name="Project_phases_list" localSheetId="4">Table12[Étapes du projet]</definedName>
    <definedName name="Project_phases_list">Table12[Étapes du projet]</definedName>
    <definedName name="Projectname">#REF!</definedName>
    <definedName name="RECAP">#REF!</definedName>
    <definedName name="Reporting_options_list" localSheetId="4">Table3_Reporting_options[Liste]</definedName>
    <definedName name="Reporting_options_list">Table3_Reporting_options[Liste]</definedName>
    <definedName name="Revenue_stream_list" localSheetId="4">Government_revenues_table10[Nom du flux de revenus]</definedName>
    <definedName name="Revenue_stream_list">[4]!Government_revenues_table[Nom du flux de revenus]</definedName>
    <definedName name="Sector_list" localSheetId="4">Table7_sectors[Secteur (s)]</definedName>
    <definedName name="Sector_list">Table7_sectors[Secteur (s)]</definedName>
    <definedName name="Simple_options_list" localSheetId="4">Table2_Simple_options[Liste]</definedName>
    <definedName name="Simple_options_list">Table2_Simple_options[Liste]</definedName>
    <definedName name="SOUKAHARS">#REF!</definedName>
    <definedName name="Taxes">[3]Lists!$A$7:$A$68</definedName>
    <definedName name="Total_reconciled" localSheetId="4">Table10[Valeur de revenus]</definedName>
    <definedName name="Total_reconciled">Table10[Valeur de revenus]</definedName>
    <definedName name="Total_revenues" localSheetId="4">Government_revenues_table10[Valeur des revenus]</definedName>
    <definedName name="Total_revenues">[4]!Government_revenues_table[Valeur des revenus]</definedName>
    <definedName name="TRAVAUX01">#REF!</definedName>
    <definedName name="TRAVAUX07">#REF!</definedName>
    <definedName name="TRAVAUX08">#REF!</definedName>
    <definedName name="TRAVAUX10">#REF!</definedName>
    <definedName name="TRAVAUX11">#REF!</definedName>
    <definedName name="TRAVAUX12">#REF!</definedName>
    <definedName name="TRAVAUX13">#REF!</definedName>
    <definedName name="TRAVAUX14">#REF!</definedName>
    <definedName name="TRAVAUX15">#REF!</definedName>
    <definedName name="TRAVAUX20">#REF!</definedName>
    <definedName name="TRAVAUX21">#REF!</definedName>
    <definedName name="TRAVAUX22">#REF!</definedName>
    <definedName name="TRAVAUX25">#REF!</definedName>
    <definedName name="TRAVAUX27">#REF!</definedName>
    <definedName name="TRAVAUX28">#REF!</definedName>
    <definedName name="TRAVAUX29">#REF!</definedName>
    <definedName name="TRAVAUX31">#REF!</definedName>
    <definedName name="TRAVAUX32">#REF!</definedName>
    <definedName name="TRAVAUX33">#REF!</definedName>
    <definedName name="TRAVAUX34">#REF!</definedName>
    <definedName name="TRAVAUX35">#REF!</definedName>
    <definedName name="TRAVAUX36">#REF!</definedName>
    <definedName name="TRAVAUX38">#REF!</definedName>
    <definedName name="TRAVAUX39">#REF!</definedName>
    <definedName name="TRAVAUX40">#REF!</definedName>
    <definedName name="TRAVAUX41">#REF!</definedName>
    <definedName name="TRAVAUX42">#REF!</definedName>
    <definedName name="TRAVAUX43">#REF!</definedName>
    <definedName name="TRAVAUX44">#REF!</definedName>
    <definedName name="TRAVAUX45">#REF!</definedName>
    <definedName name="TRAVAUX47">#REF!</definedName>
    <definedName name="TRAVAUX48">#REF!</definedName>
    <definedName name="TRAVAUX49">#REF!</definedName>
    <definedName name="TRAVAUX50">#REF!</definedName>
    <definedName name="TRAVAUX51">#REF!</definedName>
    <definedName name="TRAVAUX53">#REF!</definedName>
    <definedName name="TRAVAUX58">#REF!</definedName>
    <definedName name="TRAVAUX59">#REF!</definedName>
    <definedName name="TRAVAUX67">#REF!</definedName>
    <definedName name="Type2">[2]Sheet1!$D$3:$D$5</definedName>
    <definedName name="XDO_?ACCOUNTED_CR?">#REF!</definedName>
    <definedName name="XDO_?ACCOUNTED_DR?">#REF!</definedName>
    <definedName name="XDO_?ACCOUNTING_CODE_COMBINATION?">#REF!</definedName>
    <definedName name="XDO_?CODE_COMBINATION_DESCRIPTION?">#REF!</definedName>
    <definedName name="XDO_?CREDIT?">#REF!</definedName>
    <definedName name="XDO_?DEBIT?">#REF!</definedName>
    <definedName name="XDO_?GL_DATE?">#REF!</definedName>
    <definedName name="XDO_?GL_JE_NAME?">#REF!</definedName>
    <definedName name="XDO_?IMG_END_PERIOD_NAME?">#REF!</definedName>
    <definedName name="XDO_?IMG_FINAL_ACCOUNTED_CR?">#REF!</definedName>
    <definedName name="XDO_?IMG_FINAL_ACCOUNTED_DR?">#REF!</definedName>
    <definedName name="XDO_?IMG_SUM_ACCOUNTED_CR?">#REF!</definedName>
    <definedName name="XDO_?IMG_SUM_ACCOUNTED_DR?">#REF!</definedName>
    <definedName name="XDO_?JE_SOURCE_NAME?">#REF!</definedName>
    <definedName name="XDO_?LINE_DESCRIPTION?">#REF!</definedName>
    <definedName name="XDO_?P_LEDGER?">#REF!</definedName>
    <definedName name="XDO_?PARTY_NAME?">#REF!</definedName>
    <definedName name="XDO_?PERIOD_NAME?">#REF!</definedName>
    <definedName name="XDO_?TRANSACTION_NUMBER?">#REF!</definedName>
    <definedName name="XDO_CREDIT">#REF!</definedName>
    <definedName name="XDO_GROUP_?JELINE_ROW?">#REF!</definedName>
    <definedName name="XDO_GROUP_?PERIOD_S?">#REF!</definedName>
    <definedName name="XDO_GROUP_?XLAAARPT?">#REF!</definedName>
    <definedName name="xos">#REF!</definedName>
    <definedName name="zd_9500">[5]FMI970207!$AL$1:$BE$114,[5]FMI970207!$AL$115:$BE$203</definedName>
    <definedName name="ZI">#REF!</definedName>
    <definedName name="_xlnm.Print_Area">#REF!</definedName>
    <definedName name="zone_d_impression_9798">[5]FMI970207!$AS$1:$BA$114,[5]FMI970207!$AS$115:$BA$203</definedName>
    <definedName name="Zone_d_impression95_97">[5]FMI970207!$Y$1:$AM$114,[5]FMI970207!$Y$115:$AM$203,[5]FMI970207!$AK$1:$AT$114,[5]FMI970207!$AK$115:$AT$203</definedName>
    <definedName name="Zone_d_impression9700">[5]FMI970207!$AY$1:$BE$114,[5]FMI970207!$AY$115:$BE$203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5" i="15" l="1"/>
  <c r="C364" i="15"/>
  <c r="C363" i="15"/>
  <c r="C362" i="15"/>
  <c r="C361" i="15"/>
  <c r="C360" i="15"/>
  <c r="C359" i="15"/>
  <c r="C358" i="15"/>
  <c r="C357" i="15"/>
  <c r="C356" i="15"/>
  <c r="C355" i="15"/>
  <c r="C354" i="15"/>
  <c r="C353" i="15"/>
  <c r="C352" i="15"/>
  <c r="C351" i="15"/>
  <c r="C350" i="15"/>
  <c r="C349" i="15"/>
  <c r="C348" i="15"/>
  <c r="C347" i="15"/>
  <c r="C346" i="15"/>
  <c r="C345" i="15"/>
  <c r="C344" i="15"/>
  <c r="C343" i="15"/>
  <c r="C342" i="15"/>
  <c r="C341" i="15"/>
  <c r="C340" i="15"/>
  <c r="C339" i="15"/>
  <c r="C338" i="15"/>
  <c r="C337" i="15"/>
  <c r="C336" i="15"/>
  <c r="C335" i="15"/>
  <c r="C334" i="15"/>
  <c r="C333" i="15"/>
  <c r="C332" i="15"/>
  <c r="C331" i="15"/>
  <c r="C330" i="15"/>
  <c r="C329" i="15"/>
  <c r="C328" i="15"/>
  <c r="C327" i="15"/>
  <c r="C326" i="15"/>
  <c r="C325" i="15"/>
  <c r="C324" i="15"/>
  <c r="C323" i="15"/>
  <c r="C322" i="15"/>
  <c r="C321" i="15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6" i="15"/>
  <c r="C275" i="15"/>
  <c r="C274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C2" i="15"/>
  <c r="C1" i="15"/>
  <c r="C366" i="15" s="1"/>
  <c r="J99" i="14"/>
  <c r="J83" i="14"/>
  <c r="J85" i="14" s="1"/>
  <c r="E61" i="14"/>
  <c r="D61" i="14"/>
  <c r="C61" i="14"/>
  <c r="B61" i="14"/>
  <c r="E64" i="14"/>
  <c r="D64" i="14"/>
  <c r="C64" i="14"/>
  <c r="B64" i="14"/>
  <c r="E50" i="14"/>
  <c r="D50" i="14"/>
  <c r="C50" i="14"/>
  <c r="B50" i="14"/>
  <c r="E49" i="14"/>
  <c r="D49" i="14"/>
  <c r="C49" i="14"/>
  <c r="B49" i="14"/>
  <c r="E48" i="14"/>
  <c r="D48" i="14"/>
  <c r="C48" i="14"/>
  <c r="B48" i="14"/>
  <c r="E47" i="14"/>
  <c r="D47" i="14"/>
  <c r="C47" i="14"/>
  <c r="B47" i="14"/>
  <c r="E46" i="14"/>
  <c r="D46" i="14"/>
  <c r="C46" i="14"/>
  <c r="B46" i="14"/>
  <c r="E42" i="14"/>
  <c r="D42" i="14"/>
  <c r="C42" i="14"/>
  <c r="B42" i="14"/>
  <c r="E28" i="14"/>
  <c r="D28" i="14"/>
  <c r="C28" i="14"/>
  <c r="B28" i="14"/>
  <c r="E27" i="14"/>
  <c r="D27" i="14"/>
  <c r="C27" i="14"/>
  <c r="B27" i="14"/>
  <c r="E26" i="14"/>
  <c r="D26" i="14"/>
  <c r="C26" i="14"/>
  <c r="B26" i="14"/>
  <c r="E25" i="14"/>
  <c r="D25" i="14"/>
  <c r="C25" i="14"/>
  <c r="B25" i="14"/>
  <c r="E24" i="14"/>
  <c r="D24" i="14"/>
  <c r="C24" i="14"/>
  <c r="B24" i="14"/>
  <c r="E23" i="14"/>
  <c r="D23" i="14"/>
  <c r="C23" i="14"/>
  <c r="B23" i="14"/>
  <c r="E22" i="14"/>
  <c r="D22" i="14"/>
  <c r="C22" i="14"/>
  <c r="B22" i="14"/>
  <c r="E68" i="14"/>
  <c r="D68" i="14"/>
  <c r="C68" i="14"/>
  <c r="B68" i="14"/>
  <c r="E67" i="14"/>
  <c r="D67" i="14"/>
  <c r="C67" i="14"/>
  <c r="B67" i="14"/>
  <c r="E66" i="14"/>
  <c r="D66" i="14"/>
  <c r="C66" i="14"/>
  <c r="B66" i="14"/>
  <c r="E41" i="14"/>
  <c r="D41" i="14"/>
  <c r="C41" i="14"/>
  <c r="B41" i="14"/>
  <c r="E40" i="14"/>
  <c r="D40" i="14"/>
  <c r="C40" i="14"/>
  <c r="B40" i="14"/>
  <c r="E39" i="14"/>
  <c r="D39" i="14"/>
  <c r="C39" i="14"/>
  <c r="B39" i="14"/>
  <c r="E38" i="14"/>
  <c r="D38" i="14"/>
  <c r="C38" i="14"/>
  <c r="B38" i="14"/>
  <c r="E37" i="14"/>
  <c r="D37" i="14"/>
  <c r="C37" i="14"/>
  <c r="B37" i="14"/>
  <c r="E36" i="14"/>
  <c r="D36" i="14"/>
  <c r="C36" i="14"/>
  <c r="B36" i="14"/>
  <c r="E31" i="14"/>
  <c r="D31" i="14"/>
  <c r="C31" i="14"/>
  <c r="B31" i="14"/>
  <c r="E30" i="14"/>
  <c r="D30" i="14"/>
  <c r="C30" i="14"/>
  <c r="B30" i="14"/>
  <c r="E29" i="14"/>
  <c r="D29" i="14"/>
  <c r="C29" i="14"/>
  <c r="B29" i="14"/>
  <c r="N4" i="14"/>
  <c r="J477" i="11" l="1"/>
  <c r="F209" i="8"/>
  <c r="F208" i="8"/>
  <c r="D150" i="8"/>
  <c r="B146" i="8"/>
  <c r="B108" i="8"/>
  <c r="B94" i="8"/>
  <c r="F55" i="8"/>
  <c r="D55" i="8"/>
  <c r="F50" i="8"/>
  <c r="F42" i="8"/>
  <c r="H4" i="8"/>
  <c r="E62" i="9"/>
  <c r="E61" i="9"/>
  <c r="E60" i="9"/>
  <c r="E59" i="9"/>
  <c r="E58" i="9"/>
  <c r="G4" i="9"/>
  <c r="J479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tc={75448C08-EA05-419D-AF23-3BEC36C1BDE2}</author>
  </authors>
  <commentList>
    <comment ref="E14" authorId="0" shapeId="0" xr:uid="{75448C08-EA05-419D-AF23-3BEC36C1BDE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 total ne colle pas avec le rapport 763,95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Government_revenues_table" description="Connection to the 'Government_revenues_table' query in the workbook." type="5" refreshedVersion="0" background="1">
    <dbPr connection="Provider=Microsoft.Mashup.OleDb.1;Data Source=$Workbook$;Location=Government_revenues_table;Extended Properties=&quot;&quot;" command="SELECT * FROM [Government_revenues_table]"/>
  </connection>
  <connection id="2" xr16:uid="{00000000-0015-0000-FFFF-FFFF01000000}" keepAlive="1" name="Query - Government_revenues_table (2)" description="Connection to the 'Government_revenues_table (2)' query in the workbook." type="5" refreshedVersion="0" background="1">
    <dbPr connection="Provider=Microsoft.Mashup.OleDb.1;Data Source=$Workbook$;Location=Government_revenues_table (2);Extended Properties=&quot;&quot;" command="SELECT * FROM [Government_revenues_table (2)]"/>
  </connection>
</connections>
</file>

<file path=xl/sharedStrings.xml><?xml version="1.0" encoding="utf-8"?>
<sst xmlns="http://schemas.openxmlformats.org/spreadsheetml/2006/main" count="6553" uniqueCount="2564">
  <si>
    <t>Rempli le :</t>
  </si>
  <si>
    <t>Modèle de données résumées pour les divulgations ITIE</t>
  </si>
  <si>
    <t>Version 2.0 appliquée le 1er Juillet 2019</t>
  </si>
  <si>
    <t xml:space="preserve">En remplissant ce modèle de données résumées avec des données de votre Rapport ITIE, vous rendrez ces dernières accessibles sous un format lisible par machine (Exigence 7.2.d). </t>
  </si>
  <si>
    <r>
      <t xml:space="preserve">« Rendre le Rapport ITIE disponible en format données ouvertes (xlsx ou csv) en ligne et faire connaître sa disponibilité » </t>
    </r>
    <r>
      <rPr>
        <sz val="12"/>
        <color rgb="FF000000"/>
        <rFont val="Franklin Gothic Book"/>
        <family val="2"/>
      </rPr>
      <t xml:space="preserve">
</t>
    </r>
    <r>
      <rPr>
        <i/>
        <sz val="12"/>
        <color rgb="FF000000"/>
        <rFont val="Franklin Gothic Book"/>
        <family val="2"/>
      </rPr>
      <t>- Exigence ITIE 7.1.c</t>
    </r>
  </si>
  <si>
    <t>Comment fonctionne la publication de données ITIE :</t>
  </si>
  <si>
    <t>1. N’utiliser qu’un classeur Excel par exercice fiscal couvert. Si la déclaration porte à la fois sur les hydrocarbures et l’exploitation minière, ces deux secteurs peuvent être inclus dans un seul classeur.</t>
  </si>
  <si>
    <t>2. Remplir le classeur entier - parties 1 à 5</t>
  </si>
  <si>
    <r>
      <t xml:space="preserve">3. Prière de soumettre cette fiche de données en même temps que le Rapport ITIE. L’envoyer au Secrétariat international à : </t>
    </r>
    <r>
      <rPr>
        <u/>
        <sz val="12"/>
        <color rgb="FF0070C0"/>
        <rFont val="Franklin Gothic Book"/>
        <family val="2"/>
      </rPr>
      <t xml:space="preserve">data@eiti.org. </t>
    </r>
  </si>
  <si>
    <r>
      <t xml:space="preserve">4. Les données serviront à alimenter le référentiel mondial de données ITIE, disponible sur le site Internet international de l’ITIE à </t>
    </r>
    <r>
      <rPr>
        <u/>
        <sz val="12"/>
        <color rgb="FF0070C0"/>
        <rFont val="Franklin Gothic Book"/>
        <family val="2"/>
      </rPr>
      <t>https://eiti.org/fr/donnees</t>
    </r>
    <r>
      <rPr>
        <sz val="12"/>
        <rFont val="Franklin Gothic Book"/>
        <family val="2"/>
      </rPr>
      <t>. Le fichier vous sera renvoyé, afin de pouvoir être publié sur les canaux de votre choix.</t>
    </r>
  </si>
  <si>
    <t>Le présent formulaire modèle devra être rempli intégralement et soumis au Secrétariat international de l’ITIE pour chaque exercice fiscal couvert par le rapportage ITIE.</t>
  </si>
  <si>
    <t>Ce classeur comporte cinq parties. Insérer vos données en commençant par la partie 1 et continuer jusqu’à la partie 5</t>
  </si>
  <si>
    <r>
      <rPr>
        <b/>
        <sz val="12"/>
        <rFont val="Franklin Gothic Book"/>
        <family val="2"/>
      </rPr>
      <t xml:space="preserve">Partie 1 (Présentation) : </t>
    </r>
    <r>
      <rPr>
        <sz val="12"/>
        <rFont val="Franklin Gothic Book"/>
        <family val="2"/>
      </rPr>
      <t>Insérer les caractéristiques relatives au pays et aux données.</t>
    </r>
  </si>
  <si>
    <r>
      <rPr>
        <b/>
        <sz val="12"/>
        <rFont val="Franklin Gothic Book"/>
        <family val="2"/>
      </rPr>
      <t xml:space="preserve">Partie 2 (Liste de pointage) : </t>
    </r>
    <r>
      <rPr>
        <sz val="12"/>
        <rFont val="Franklin Gothic Book"/>
        <family val="2"/>
      </rPr>
      <t>Inscrire les données contextuelles et financières agrégées correspondant aux Exigences ITIE 2, 3, 4, 5 et 6.</t>
    </r>
  </si>
  <si>
    <r>
      <rPr>
        <b/>
        <sz val="12"/>
        <rFont val="Franklin Gothic Book"/>
        <family val="2"/>
      </rPr>
      <t xml:space="preserve">Partie 3 (Entités déclarantes) : </t>
    </r>
    <r>
      <rPr>
        <sz val="12"/>
        <rFont val="Franklin Gothic Book"/>
        <family val="2"/>
      </rPr>
      <t xml:space="preserve">Inscrire les entités déclarantes (entités de l’État, entreprises et projets) et l’information afférente. </t>
    </r>
  </si>
  <si>
    <r>
      <rPr>
        <b/>
        <sz val="12"/>
        <rFont val="Franklin Gothic Book"/>
        <family val="2"/>
      </rPr>
      <t xml:space="preserve">Partie 4 (Recettes de l’État) : </t>
    </r>
    <r>
      <rPr>
        <sz val="12"/>
        <rFont val="Franklin Gothic Book"/>
        <family val="2"/>
      </rPr>
      <t>Inscrire des données concernant les recettes de l’État par flux de revenus, en utilisant la classification GFS.</t>
    </r>
  </si>
  <si>
    <r>
      <rPr>
        <b/>
        <sz val="12"/>
        <rFont val="Franklin Gothic Book"/>
        <family val="2"/>
      </rPr>
      <t xml:space="preserve">Partie 5 (Données d’entreprise) : </t>
    </r>
    <r>
      <rPr>
        <sz val="12"/>
        <rFont val="Franklin Gothic Book"/>
        <family val="2"/>
      </rPr>
      <t>Inscrire des données d’entreprise - et celle de niveau projet - par flux de revenus.</t>
    </r>
  </si>
  <si>
    <t xml:space="preserve">Le Secrétariat international peut prodiguer conseils et soutien sur demande. Veuillez le contacter à </t>
  </si>
  <si>
    <t>data@eiti.org</t>
  </si>
  <si>
    <t>Les cellules en orange doivent être complétées avant la soumission</t>
  </si>
  <si>
    <t>Les cellules en bleu ne servent qu’à indiquer les sources et/ou à inscrire des commentaires</t>
  </si>
  <si>
    <t>Les cellules en blanc n’exigent aucune action</t>
  </si>
  <si>
    <t>Vous recevrez des retours immédiats sur un certain nombre des données que vous aurez inscrites, et certaines cellules se rempliront automatiquement.</t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</si>
  <si>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Divulgation</t>
    </r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</si>
  <si>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Options simples</t>
    </r>
  </si>
  <si>
    <r>
      <rPr>
        <i/>
        <u/>
        <sz val="12"/>
        <color theme="1"/>
        <rFont val="Franklin Gothic Book"/>
        <family val="2"/>
      </rPr>
      <t>Oui, divulgation systématique :</t>
    </r>
    <r>
      <rPr>
        <i/>
        <sz val="12"/>
        <color theme="1"/>
        <rFont val="Franklin Gothic Book"/>
        <family val="2"/>
      </rPr>
      <t xml:space="preserve"> Si les données sont divulguées régulièrement et systématiquement par des entités de l’État et ou des entreprises, et si ces données sont fiables, sélectionner Oui, divulgation systématique</t>
    </r>
  </si>
  <si>
    <r>
      <rPr>
        <i/>
        <u/>
        <sz val="12"/>
        <color theme="1"/>
        <rFont val="Franklin Gothic Book"/>
        <family val="2"/>
      </rPr>
      <t>Oui</t>
    </r>
    <r>
      <rPr>
        <i/>
        <sz val="12"/>
        <color theme="1"/>
        <rFont val="Franklin Gothic Book"/>
        <family val="2"/>
      </rPr>
      <t> : Tous les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</si>
  <si>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Oui, à travers le rapportage ITIE :</t>
    </r>
    <r>
      <rPr>
        <i/>
        <sz val="12"/>
        <color theme="1"/>
        <rFont val="Franklin Gothic Book"/>
        <family val="2"/>
      </rPr>
      <t xml:space="preserve"> Si le Rapport ITIE ou son site couvre certaines lacunes de divulgation relatives aux données du gouvernement ou des entreprises, sélectionner « Oui, dans le Rapport ITIE ».</t>
    </r>
  </si>
  <si>
    <r>
      <t>Partiellement :</t>
    </r>
    <r>
      <rPr>
        <i/>
        <sz val="12"/>
        <color theme="1"/>
        <rFont val="Franklin Gothic Book"/>
        <family val="2"/>
      </rPr>
      <t xml:space="preserve"> Des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</si>
  <si>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Non disponible :</t>
    </r>
    <r>
      <rPr>
        <i/>
        <sz val="12"/>
        <color theme="1"/>
        <rFont val="Franklin Gothic Book"/>
        <family val="2"/>
      </rPr>
      <t xml:space="preserve"> Les données sont applicables au pays, mais il n’y a pas de données ou d’informations disponibles.</t>
    </r>
  </si>
  <si>
    <r>
      <rPr>
        <i/>
        <u/>
        <sz val="12"/>
        <color theme="1"/>
        <rFont val="Franklin Gothic Book"/>
        <family val="2"/>
      </rPr>
      <t>Non :</t>
    </r>
    <r>
      <rPr>
        <i/>
        <sz val="12"/>
        <color theme="1"/>
        <rFont val="Franklin Gothic Book"/>
        <family val="2"/>
      </rPr>
      <t xml:space="preserve"> Aucune information n’est couverte.</t>
    </r>
  </si>
  <si>
    <r>
      <t>Sans objet :</t>
    </r>
    <r>
      <rPr>
        <i/>
        <sz val="12"/>
        <color theme="1"/>
        <rFont val="Franklin Gothic Book"/>
        <family val="2"/>
      </rPr>
      <t xml:space="preserve"> Si une exigence n’est pas pertinente, sélectionner « Sans objet ». Faire référence à toute information à ce sujet, telle que contenue dans le Rapport ITIE ou dans le procès-verbal d’une réunion du Groupe multipartite. </t>
    </r>
  </si>
  <si>
    <r>
      <t xml:space="preserve">Sans objet </t>
    </r>
    <r>
      <rPr>
        <i/>
        <sz val="12"/>
        <color theme="1"/>
        <rFont val="Franklin Gothic Book"/>
        <family val="2"/>
      </rPr>
      <t>: La question n’est pas pertinente pour la rubrique en question. Si une explication est requise, faire référence à toute information démontrant la non-applicabilité.</t>
    </r>
  </si>
  <si>
    <r>
      <t xml:space="preserve">Pour plus d’information sur l’ITIE, visitez notre site Internet  </t>
    </r>
    <r>
      <rPr>
        <b/>
        <u/>
        <sz val="12"/>
        <color rgb="FF0070C0"/>
        <rFont val="Franklin Gothic Book"/>
        <family val="2"/>
      </rPr>
      <t>https://eiti.org/fr</t>
    </r>
  </si>
  <si>
    <r>
      <t xml:space="preserve">Vous voulez en savoir plus sur votre pays ? Vérifiez si votre pays met en œuvre la Norme ITIE en visitant </t>
    </r>
    <r>
      <rPr>
        <b/>
        <u/>
        <sz val="12"/>
        <color rgb="FF0070C0"/>
        <rFont val="Franklin Gothic Book"/>
        <family val="2"/>
      </rPr>
      <t>https://eiti.org/fr/pays</t>
    </r>
  </si>
  <si>
    <r>
      <t xml:space="preserve">Pour la version la plus récente des modèles de données résumées, consultez </t>
    </r>
    <r>
      <rPr>
        <b/>
        <u/>
        <sz val="12"/>
        <color rgb="FF0070C0"/>
        <rFont val="Franklin Gothic Book"/>
        <family val="2"/>
      </rPr>
      <t>https://eiti.org/fr/document/modele-donnees-resumees-itie</t>
    </r>
  </si>
  <si>
    <r>
      <rPr>
        <b/>
        <sz val="12"/>
        <rFont val="Franklin Gothic Book"/>
        <family val="2"/>
      </rPr>
      <t xml:space="preserve">Faites-nous connaître vos réactions ou signalez tout conflit au niveau des données ! Écrivez-nous à </t>
    </r>
    <r>
      <rPr>
        <b/>
        <u/>
        <sz val="12"/>
        <color rgb="FF0070C0"/>
        <rFont val="Franklin Gothic Book"/>
        <family val="2"/>
      </rPr>
      <t>data@eiti.org</t>
    </r>
  </si>
  <si>
    <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</si>
  <si>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t xml:space="preserve">Adresse </t>
    </r>
    <r>
      <rPr>
        <b/>
        <sz val="10"/>
        <color rgb="FF0076AF"/>
        <rFont val="Franklin Gothic Book"/>
        <family val="2"/>
      </rPr>
      <t>EITI International Secretariat, Rådhusgata 26, 0151 Oslo, Norvège</t>
    </r>
  </si>
  <si>
    <t>Pays ou région</t>
  </si>
  <si>
    <t>Exercice fiscal couvert par ce fichier de données</t>
  </si>
  <si>
    <t>Source de données</t>
  </si>
  <si>
    <t>Couverture/périmètre des données</t>
  </si>
  <si>
    <t>Coordonnées de contact : soumission de données</t>
  </si>
  <si>
    <t>Modèle de données résumées</t>
  </si>
  <si>
    <r>
      <rPr>
        <b/>
        <sz val="12"/>
        <color rgb="FF000000"/>
        <rFont val="Franklin Gothic Book"/>
        <family val="2"/>
      </rPr>
      <t>Partie 1 - (Présentation)</t>
    </r>
    <r>
      <rPr>
        <sz val="12"/>
        <color rgb="FF000000"/>
        <rFont val="Franklin Gothic Book"/>
        <family val="2"/>
      </rPr>
      <t xml:space="preserve"> Elle couvre les caractéristiques du pays et des données</t>
    </r>
  </si>
  <si>
    <t>Comment remplir cette feuille :</t>
  </si>
  <si>
    <r>
      <t xml:space="preserve">1. Commençant par en haut, </t>
    </r>
    <r>
      <rPr>
        <b/>
        <i/>
        <sz val="12"/>
        <rFont val="Franklin Gothic Book"/>
        <family val="2"/>
      </rPr>
      <t xml:space="preserve">sélectionner votre réponse dans la colonne grise. </t>
    </r>
    <r>
      <rPr>
        <i/>
        <sz val="12"/>
        <rFont val="Franklin Gothic Book"/>
        <family val="2"/>
      </rPr>
      <t xml:space="preserve">Des indications s’affichent dans les cadres jaunes dès que la cellule a été sélectionnée. </t>
    </r>
  </si>
  <si>
    <t xml:space="preserve">2. Lorsqu’il aura été répondu à certaines questions, de nouvelles indications et questions peuvent s’afficher. Merci de répondre à chacune d’elles jusqu’à ce que la section ait été remplie. </t>
  </si>
  <si>
    <r>
      <t xml:space="preserve">3. Inclure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Source/Commentaires</t>
    </r>
    <r>
      <rPr>
        <i/>
        <sz val="12"/>
        <color theme="1"/>
        <rFont val="Franklin Gothic Book"/>
        <family val="2"/>
      </rPr>
      <t>.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</si>
  <si>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i/>
        <u/>
        <sz val="12"/>
        <color theme="10"/>
        <rFont val="Franklin Gothic Book"/>
        <family val="2"/>
      </rPr>
      <t>data@eiti.org</t>
    </r>
  </si>
  <si>
    <t>Les cellules en bleu pâle ne servent qu’à indiquer les sources et/ou à inscrire des commentaires</t>
  </si>
  <si>
    <t xml:space="preserve">Partie 1 - Présentation </t>
  </si>
  <si>
    <t>Description</t>
  </si>
  <si>
    <t>Inscrire les données dans cette colonne</t>
  </si>
  <si>
    <t>Source/Commentaires</t>
  </si>
  <si>
    <t>Nom du pays ou de la région</t>
  </si>
  <si>
    <t>Cameroun</t>
  </si>
  <si>
    <t>Code ISO de la devise</t>
  </si>
  <si>
    <t>CMR</t>
  </si>
  <si>
    <t>Nom de la monnaie nationale</t>
  </si>
  <si>
    <t>Franc CFA d’Afrique centrale</t>
  </si>
  <si>
    <t>Monnaie nationale selon ISO-4217</t>
  </si>
  <si>
    <t>XAF</t>
  </si>
  <si>
    <t>Date de début</t>
  </si>
  <si>
    <t>Date de fin</t>
  </si>
  <si>
    <t>Un Rapport ITIE a-t-il été préparé par un Administrateur indépendant ?</t>
  </si>
  <si>
    <t>Oui</t>
  </si>
  <si>
    <t>Quel est le nom de l’entreprise ?</t>
  </si>
  <si>
    <t>Enerteam</t>
  </si>
  <si>
    <t>Date à laquelle le Rapport ITIE a été rendu public</t>
  </si>
  <si>
    <t>URL, Rapport ITIE</t>
  </si>
  <si>
    <t>Les données ITIE sont-elles systématiquement divulguées par le gouvernement à une adresse unique?</t>
  </si>
  <si>
    <t>Non</t>
  </si>
  <si>
    <t>Date de publication des données ITIE</t>
  </si>
  <si>
    <t>N/A</t>
  </si>
  <si>
    <t>Lien vers le site Internet (URL) de données ITIE</t>
  </si>
  <si>
    <t>Existe-t-il d’autres fichiers de caractère pertinent ?</t>
  </si>
  <si>
    <t>Date à laquelle l’autre fichier a été rendu public</t>
  </si>
  <si>
    <t>NA</t>
  </si>
  <si>
    <t>URL</t>
  </si>
  <si>
    <r>
      <t xml:space="preserve">Accessibilités des données et données ouvertes </t>
    </r>
    <r>
      <rPr>
        <b/>
        <u/>
        <sz val="12"/>
        <color theme="4"/>
        <rFont val="Franklin Gothic Book"/>
        <family val="2"/>
      </rPr>
      <t>(Exigence 7.2)</t>
    </r>
  </si>
  <si>
    <t>Le gouvernement applique-t-il une politique de données ouvertes ?</t>
  </si>
  <si>
    <t>Portail/fichiers de données ouvertes</t>
  </si>
  <si>
    <t>https://eiticameroon.org/</t>
  </si>
  <si>
    <t>Couverture sectorielle</t>
  </si>
  <si>
    <t>Pétrole</t>
  </si>
  <si>
    <t>Gaz</t>
  </si>
  <si>
    <t>Mines (y compris carrières)</t>
  </si>
  <si>
    <t>Autres secteurs (autres que les secteur en amont)</t>
  </si>
  <si>
    <t>Si oui, préciser le nom (insérer de nouvelles lignes si multiples)</t>
  </si>
  <si>
    <t>Nombre d’entités de l’État déclarantes (Entreprises d'Etat incluses si collectant)</t>
  </si>
  <si>
    <t>Nombre d’entreprises déclarantes (Entreprises d'Etat incluses si payeur)</t>
  </si>
  <si>
    <r>
      <rPr>
        <i/>
        <sz val="12"/>
        <rFont val="Franklin Gothic Book"/>
        <family val="2"/>
      </rPr>
      <t>Devise de déclaration (</t>
    </r>
    <r>
      <rPr>
        <i/>
        <sz val="12"/>
        <color rgb="FF0070C0"/>
        <rFont val="Franklin Gothic Book"/>
        <family val="2"/>
      </rPr>
      <t>codes de devise ISO-4217</t>
    </r>
    <r>
      <rPr>
        <i/>
        <sz val="12"/>
        <rFont val="Franklin Gothic Book"/>
        <family val="2"/>
      </rPr>
      <t>)</t>
    </r>
  </si>
  <si>
    <t>FCFA</t>
  </si>
  <si>
    <t xml:space="preserve">Taux de change utilisé : 1 USD = </t>
  </si>
  <si>
    <t>Source du taux de change (URL,…):</t>
  </si>
  <si>
    <r>
      <t xml:space="preserve">Exigence ITIE 4.7: </t>
    </r>
    <r>
      <rPr>
        <sz val="12"/>
        <rFont val="Franklin Gothic Book"/>
        <family val="2"/>
      </rPr>
      <t>Désagrégation</t>
    </r>
  </si>
  <si>
    <t>... par flux de revenus</t>
  </si>
  <si>
    <t>... par entité de l’État</t>
  </si>
  <si>
    <t>... par entreprise</t>
  </si>
  <si>
    <t>... par projet</t>
  </si>
  <si>
    <t>Vue d’ensemble /exigence relative aux données</t>
  </si>
  <si>
    <t>Divulgation systématique</t>
  </si>
  <si>
    <t>Calcul à l’aide de la liste de vérification</t>
  </si>
  <si>
    <t>À travers le rapportage ITIE</t>
  </si>
  <si>
    <t>Sans objet.</t>
  </si>
  <si>
    <t>Information non disponible</t>
  </si>
  <si>
    <t>Nom et coordonnées de contact de la personne soumettant ce fichier</t>
  </si>
  <si>
    <t>Name</t>
  </si>
  <si>
    <t>Organisation</t>
  </si>
  <si>
    <t>Adresse électronique</t>
  </si>
  <si>
    <r>
      <rPr>
        <b/>
        <sz val="10.5"/>
        <rFont val="Franklin Gothic Book"/>
        <family val="2"/>
      </rP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</si>
  <si>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rPr>
        <b/>
        <sz val="12"/>
        <color rgb="FF000000"/>
        <rFont val="Franklin Gothic Book"/>
        <family val="2"/>
      </rPr>
      <t>Partie 2 (liste de vérification)</t>
    </r>
    <r>
      <rPr>
        <sz val="12"/>
        <color rgb="FF000000"/>
        <rFont val="Franklin Gothic Book"/>
        <family val="2"/>
      </rPr>
      <t xml:space="preserve"> Elle couvre l’information contextuelle et financière agrégée prévue par les Exigences ITIE 2,3,4,5 et 6.</t>
    </r>
  </si>
  <si>
    <t xml:space="preserve">Pour chaque ligne, veuillez procéder comme suit </t>
  </si>
  <si>
    <r>
      <t>1. Commençant par le haut, répondez aux questions de la première colonne (</t>
    </r>
    <r>
      <rPr>
        <b/>
        <i/>
        <sz val="12"/>
        <color theme="1"/>
        <rFont val="Franklin Gothic Book"/>
        <family val="2"/>
      </rPr>
      <t>Inclusion</t>
    </r>
    <r>
      <rPr>
        <i/>
        <sz val="12"/>
        <color theme="1"/>
        <rFont val="Franklin Gothic Book"/>
        <family val="2"/>
      </rPr>
      <t>). Des indications vous sont données dans les cadres jaunes une fois que la cellule est mise en évidence. Cliquez sur les cellules relatives à chaque Exigence ITIE pour faire apparaître le libellé de la Norme ITIE.</t>
    </r>
  </si>
  <si>
    <t>2. D’autres orientations apparaissent lorsque vous remplissez les cellules. Remplissez-les comme indiqué, complétant chaque colonne de chaque ligne avant de remplir la ligne suivante.</t>
  </si>
  <si>
    <r>
      <t xml:space="preserve">Par exemple, en sélectionnant « Oui, dans le Rapport ITIE », le texte « Veuillez inclure la section du Rapport ITIE » dans la case </t>
    </r>
    <r>
      <rPr>
        <b/>
        <i/>
        <sz val="12"/>
        <color theme="1"/>
        <rFont val="Franklin Gothic Book"/>
        <family val="2"/>
      </rPr>
      <t xml:space="preserve">Source/unités </t>
    </r>
    <r>
      <rPr>
        <i/>
        <sz val="12"/>
        <color theme="1"/>
        <rFont val="Franklin Gothic Book"/>
        <family val="2"/>
      </rPr>
      <t>apparaît.</t>
    </r>
  </si>
  <si>
    <r>
      <t xml:space="preserve">3. Insérez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Commentaires/Notes</t>
    </r>
    <r>
      <rPr>
        <i/>
        <sz val="12"/>
        <color theme="1"/>
        <rFont val="Franklin Gothic Book"/>
        <family val="2"/>
      </rPr>
      <t>.</t>
    </r>
  </si>
  <si>
    <r>
      <rPr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</si>
  <si>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Les cellules en bleu pâle ne servent qu’à indiquer les sources et/ou inscrire des commentaires</t>
  </si>
  <si>
    <t xml:space="preserve">Ignorez les cellules en blanc, car elles n’exigent aucune action </t>
  </si>
  <si>
    <t>Partie 2 - Liste de pointage</t>
  </si>
  <si>
    <r>
      <t xml:space="preserve">Veuillez répondre à </t>
    </r>
    <r>
      <rPr>
        <i/>
        <u/>
        <sz val="12"/>
        <color rgb="FF000000"/>
        <rFont val="Franklin Gothic Book"/>
        <family val="2"/>
      </rPr>
      <t>toutes les questions posées ci-dessous</t>
    </r>
    <r>
      <rPr>
        <i/>
        <sz val="12"/>
        <color rgb="FF000000"/>
        <rFont val="Franklin Gothic Book"/>
        <family val="2"/>
      </rPr>
      <t xml:space="preserve">. </t>
    </r>
  </si>
  <si>
    <t>Exigence</t>
  </si>
  <si>
    <t>Inclusion</t>
  </si>
  <si>
    <t>Source/unités</t>
  </si>
  <si>
    <t>Commentaires/Notes</t>
  </si>
  <si>
    <r>
      <t xml:space="preserve">Exigence ITIE 2.1 : </t>
    </r>
    <r>
      <rPr>
        <b/>
        <sz val="10.5"/>
        <rFont val="Franklin Gothic Book"/>
        <family val="2"/>
      </rPr>
      <t xml:space="preserve">Cadre légal et régime fiscal </t>
    </r>
  </si>
  <si>
    <t>Le gouvernement publie-t-il des informations concernant</t>
  </si>
  <si>
    <t>Les lois et réglementations ?</t>
  </si>
  <si>
    <t>Oui, divulgation systématique</t>
  </si>
  <si>
    <t>Vue d’ensemble des rôles des agences gouvernementales ?</t>
  </si>
  <si>
    <t>Oui, à travers le rapportage ITIE</t>
  </si>
  <si>
    <t>Section 3.1.1.2 (secteur des hydrocarbures)
Section 3.1.2.3 (secteur minier)</t>
  </si>
  <si>
    <t>Régime des droits pétroliers et miniers?</t>
  </si>
  <si>
    <t>Section 3.2.1.1 (secteur des hydrocarbures)
Section 3.2.2.1 (secteur minier)</t>
  </si>
  <si>
    <t>Régime fiscal ?</t>
  </si>
  <si>
    <t>Section 3.1.1.3 (secteur des hydrocarbures)
Section 3.1.2.2 (secteur minier)</t>
  </si>
  <si>
    <r>
      <t xml:space="preserve">Exigence ITIE 2.2: </t>
    </r>
    <r>
      <rPr>
        <b/>
        <sz val="10.5"/>
        <rFont val="Franklin Gothic Book"/>
        <family val="2"/>
      </rPr>
      <t>Octroi des contrats et licences</t>
    </r>
  </si>
  <si>
    <t>le processus d’octroi des licences ?</t>
  </si>
  <si>
    <t>Section 3.2.1.1 &amp; 3.2.1.2 (secteur des hydrocarbures)
Section 3.2.2.1 &amp; 3.2.2.2 (secteur minier)</t>
  </si>
  <si>
    <t>Le détail des procédures d’octroi et des délais de traitement a fait l’objet d’un guide publié par le MINMIDT sur son site web
(http://www.minmidt.cm/wp-content/uploads/2017/06/GUIDE-DE-LUSAGER.134.pdf</t>
  </si>
  <si>
    <t>et les critères techniques et financiers utilisés ?</t>
  </si>
  <si>
    <t>Section 3.2.1.2 (secteur des hydrocarbures)
Section 3.2.2.2 (secteur minier)</t>
  </si>
  <si>
    <t>le(s) processus de transfert de licences ?</t>
  </si>
  <si>
    <t>Section 3.2.1.3 (secteur des hydrocarbures)
Section 3.2.2.3 (secteur minier)</t>
  </si>
  <si>
    <t>processus d’appel d’offres :</t>
  </si>
  <si>
    <t>Nombre d’octrois et de transferts pour l’exercice couvert</t>
  </si>
  <si>
    <t>Section 3.2.1.4 (secteur des hydrocarbures)
Section 3.2.2.4 (secteur minier)</t>
  </si>
  <si>
    <t xml:space="preserve">pour le secteur minier, Le détail des titres présentés dans le tableau ci-dessus sont listés dans l’annexe 12 du rapport ITIE </t>
  </si>
  <si>
    <r>
      <t xml:space="preserve">Exigence ITIE 2.3: </t>
    </r>
    <r>
      <rPr>
        <b/>
        <sz val="10.5"/>
        <rFont val="Franklin Gothic Book"/>
        <family val="2"/>
      </rPr>
      <t>Registre des licences</t>
    </r>
  </si>
  <si>
    <t>Registre des licences pour le secteur pétrolier</t>
  </si>
  <si>
    <t>https://www.minmidt.cm/repertoire-des-titres-petroliers/</t>
  </si>
  <si>
    <t>Registres des licences pour le secteur minier</t>
  </si>
  <si>
    <t>https://portals.landfolio.com/Cameroon/en/</t>
  </si>
  <si>
    <t>Registre des licences pour tout autre secteur - ajouter des lignes au besoin</t>
  </si>
  <si>
    <r>
      <t xml:space="preserve">Exigence ITIE 2.4: </t>
    </r>
    <r>
      <rPr>
        <b/>
        <sz val="10.5"/>
        <rFont val="Franklin Gothic Book"/>
        <family val="2"/>
      </rPr>
      <t>Divulgation des contrats</t>
    </r>
  </si>
  <si>
    <t>Politique sur la divulgation des contrats</t>
  </si>
  <si>
    <t>Section 3.4</t>
  </si>
  <si>
    <t>Les contrats sont-ils divulgués ?</t>
  </si>
  <si>
    <t>Non disponible</t>
  </si>
  <si>
    <t>Seules quelques sont disponibles sur les lens suivants :</t>
  </si>
  <si>
    <t>Registre des contrats pour le secteur pétrolier</t>
  </si>
  <si>
    <t>Registre des contrats pour le secteur minier</t>
  </si>
  <si>
    <t>Registre des contrats pour tout autre secteur - ajouter des ligne s’il y en a plusieurs</t>
  </si>
  <si>
    <r>
      <t xml:space="preserve">Exigence ITIE 2.5: </t>
    </r>
    <r>
      <rPr>
        <b/>
        <sz val="10.5"/>
        <rFont val="Franklin Gothic Book"/>
        <family val="2"/>
      </rPr>
      <t>Propriété réelle</t>
    </r>
  </si>
  <si>
    <t>Politique du gouvernement concernant la propriété réelle</t>
  </si>
  <si>
    <t>Section 3.5</t>
  </si>
  <si>
    <t>Des données de propriété réelle sont-elles divulguées ?</t>
  </si>
  <si>
    <t>Section 3.5.2 et Annexe 10</t>
  </si>
  <si>
    <t>Registre de la propriété réelle</t>
  </si>
  <si>
    <r>
      <t xml:space="preserve">Exigence ITIE 2.6 : </t>
    </r>
    <r>
      <rPr>
        <b/>
        <sz val="10.5"/>
        <rFont val="Franklin Gothic Book"/>
        <family val="2"/>
      </rPr>
      <t>Participation de l’État</t>
    </r>
  </si>
  <si>
    <t>Le gouvernement rend-il compte de sa participation dans le secteur extractif ?</t>
  </si>
  <si>
    <t>Section 4.1.2 (secteur des hydrocarbures)
Section 4.2.2 (secteur minier)</t>
  </si>
  <si>
    <t>Toute référence à des entreprises d’État (portails ou sites Internet d’entreprise), telle que paraissant dans le Rapport (Ajouter des lignes si plusieurs Entreprises D'Etat)</t>
  </si>
  <si>
    <t>https://www.snh.cm/index.php/fr/
https://www.sni.cm/index.php/fr/</t>
  </si>
  <si>
    <t>Référence au(s) rapport(s) financier(s) audité(s) (Ajouter des lignes si plusieurs Entreprises d'Etat)</t>
  </si>
  <si>
    <t>https://www.snh.cm/index.php/fr/publications/rapport-annuel</t>
  </si>
  <si>
    <r>
      <t xml:space="preserve">Exigence ITIE 3.1: </t>
    </r>
    <r>
      <rPr>
        <b/>
        <sz val="10.5"/>
        <rFont val="Franklin Gothic Book"/>
        <family val="2"/>
      </rPr>
      <t>Prospection</t>
    </r>
  </si>
  <si>
    <t>Vue d’ensemble des industries extractives, y compris de toute activité importante de prospection.</t>
  </si>
  <si>
    <r>
      <t xml:space="preserve">Exigence ITIE 3.2: </t>
    </r>
    <r>
      <rPr>
        <b/>
        <sz val="10.5"/>
        <rFont val="Franklin Gothic Book"/>
        <family val="2"/>
      </rPr>
      <t>Production</t>
    </r>
  </si>
  <si>
    <t>(Nomenclature SH des Nations Unies)</t>
  </si>
  <si>
    <t>Divulgation des volumes de production</t>
  </si>
  <si>
    <t>Divulgation des valeurs de production</t>
  </si>
  <si>
    <t>Pétrole brut (2709), volume</t>
  </si>
  <si>
    <t>Barils</t>
  </si>
  <si>
    <t>Pétrole brut (2709), valeur</t>
  </si>
  <si>
    <t>USD</t>
  </si>
  <si>
    <t xml:space="preserve">Valeur commerciale </t>
  </si>
  <si>
    <t>Gaz naturel (2711), volume</t>
  </si>
  <si>
    <t>Gaz naturel (2711), valeur</t>
  </si>
  <si>
    <t>Gaz GPL (2711), volume</t>
  </si>
  <si>
    <t>Tonnes métriques</t>
  </si>
  <si>
    <t>Gaz GPL (2711), valeur</t>
  </si>
  <si>
    <t>Or (7108), volume</t>
  </si>
  <si>
    <t>Gramme</t>
  </si>
  <si>
    <t>Or (7108), valeur</t>
  </si>
  <si>
    <t>Argent (7106), volume</t>
  </si>
  <si>
    <t>Non applicable</t>
  </si>
  <si>
    <t>Argent (7106), valeur</t>
  </si>
  <si>
    <t>Charbon (2701), volume</t>
  </si>
  <si>
    <t>Charbon (2701), valeur</t>
  </si>
  <si>
    <t>Cuivre (2603), volume</t>
  </si>
  <si>
    <t>Cuivre (2603), valeur</t>
  </si>
  <si>
    <t>Diamant, volumme</t>
  </si>
  <si>
    <t>Carat</t>
  </si>
  <si>
    <t>Diamant, valeur</t>
  </si>
  <si>
    <t>Argile, volume</t>
  </si>
  <si>
    <t>Mètre cube</t>
  </si>
  <si>
    <t>Argile, valeur</t>
  </si>
  <si>
    <t>Calcaire, volume</t>
  </si>
  <si>
    <t>Calcaire, valeur</t>
  </si>
  <si>
    <t>Dollars US</t>
  </si>
  <si>
    <t>Pouzzolane, volume</t>
  </si>
  <si>
    <t>Pouzzolane, valeur</t>
  </si>
  <si>
    <t>Granulats et sables, volume</t>
  </si>
  <si>
    <t>Granulats et sables, valeur</t>
  </si>
  <si>
    <t>Ajouter ici toute autre matière première, volume</t>
  </si>
  <si>
    <r>
      <t xml:space="preserve">Exigences ITIE 3.3 : </t>
    </r>
    <r>
      <rPr>
        <b/>
        <sz val="10.5"/>
        <rFont val="Franklin Gothic Book"/>
        <family val="2"/>
      </rPr>
      <t>Exportations</t>
    </r>
  </si>
  <si>
    <t>Divulgation des volumes d’exportation</t>
  </si>
  <si>
    <t>Section 4.1.3
Section 4.2.3</t>
  </si>
  <si>
    <t>Divulgation des valeurs d’exportation</t>
  </si>
  <si>
    <r>
      <t xml:space="preserve">Exigence ITIE 4.1 : </t>
    </r>
    <r>
      <rPr>
        <b/>
        <sz val="10.5"/>
        <rFont val="Franklin Gothic Book"/>
        <family val="2"/>
      </rPr>
      <t>Exhaustivité</t>
    </r>
  </si>
  <si>
    <t>Le gouvernement divulgue-t-il entièrement les revenus extractifs par flux de revenus ?</t>
  </si>
  <si>
    <t>Section 5.3 &amp; Section 1.3.1</t>
  </si>
  <si>
    <t>Les décisions du Groupe multipartite concernant les seuils de matérialité sont-elles publiquement disponibles ?</t>
  </si>
  <si>
    <t>Section 5.1</t>
  </si>
  <si>
    <t>Couverture de la réconciliation</t>
  </si>
  <si>
    <t>Calcul automatique utilisant le total des revenus du gouvernement et le total des données par entreprise</t>
  </si>
  <si>
    <r>
      <t xml:space="preserve">Exigence ITIE 4.2: </t>
    </r>
    <r>
      <rPr>
        <b/>
        <sz val="10.5"/>
        <rFont val="Franklin Gothic Book"/>
        <family val="2"/>
      </rPr>
      <t>Revenus en nature</t>
    </r>
  </si>
  <si>
    <t>Le gouvernement divulgue-t-il des données sur les revenus en nature ?</t>
  </si>
  <si>
    <t>Si oui, quel est le volume reçu?</t>
  </si>
  <si>
    <t>Scf</t>
  </si>
  <si>
    <t>Tonnes métrique</t>
  </si>
  <si>
    <t>Si oui, combien a été vendu?</t>
  </si>
  <si>
    <t>Pétrole brut (2709), value</t>
  </si>
  <si>
    <t>Milliards FCFA</t>
  </si>
  <si>
    <t>Valeur de commercialisation</t>
  </si>
  <si>
    <t>Gaz naturel (2711), value</t>
  </si>
  <si>
    <t>Or (7108), value</t>
  </si>
  <si>
    <t>Revenu en nature non monétisé</t>
  </si>
  <si>
    <t>Si oui, quel est le total des revenus transférés à l'Etat issus des ventes de pétrole, gas et/ou minerais?</t>
  </si>
  <si>
    <t>Milliards de FCFA</t>
  </si>
  <si>
    <r>
      <t xml:space="preserve">Exigence ITIE 4.3 : </t>
    </r>
    <r>
      <rPr>
        <b/>
        <sz val="10.5"/>
        <rFont val="Franklin Gothic Book"/>
        <family val="2"/>
      </rPr>
      <t xml:space="preserve">Accords de troc </t>
    </r>
  </si>
  <si>
    <t>Le gouvernement divulgue-t-il des informations concernant les accords de troc et de fourniture d’infrastructures ?</t>
  </si>
  <si>
    <t>Section 5.6</t>
  </si>
  <si>
    <t>Si oui, quel est le montant total des revenus perçus à partir des accords de troc et de fourniture d’infrastructures ?</t>
  </si>
  <si>
    <r>
      <t xml:space="preserve">Exigence ITIE 4.4: </t>
    </r>
    <r>
      <rPr>
        <b/>
        <sz val="10.5"/>
        <rFont val="Franklin Gothic Book"/>
        <family val="2"/>
      </rPr>
      <t>Revenus provenant du transport</t>
    </r>
  </si>
  <si>
    <t>Le gouvernement divulgue-t-il des informations sur les revenus provenant du transport ?</t>
  </si>
  <si>
    <t xml:space="preserve">Section 5.7
</t>
  </si>
  <si>
    <t>Si oui, quel est le montant total des revenus perçus à partir du transport de matières premières ?</t>
  </si>
  <si>
    <r>
      <t xml:space="preserve">Exigence ITIE 4.5 : </t>
    </r>
    <r>
      <rPr>
        <b/>
        <sz val="10.5"/>
        <rFont val="Franklin Gothic Book"/>
        <family val="2"/>
      </rPr>
      <t xml:space="preserve">Transactions liées aux entreprises d’État </t>
    </r>
  </si>
  <si>
    <t>Le gouvernement divulgue-t-il des informations sur les transactions des entreprises d’État ?</t>
  </si>
  <si>
    <t>Section 3.6.2.4
Section 3.6.3.3</t>
  </si>
  <si>
    <t>Si oui, quel est le montant total des revenus perçus par les entreprises d’État ?</t>
  </si>
  <si>
    <r>
      <t xml:space="preserve">Exigence ITIE 4.6: </t>
    </r>
    <r>
      <rPr>
        <b/>
        <sz val="10.5"/>
        <rFont val="Franklin Gothic Book"/>
        <family val="2"/>
      </rPr>
      <t xml:space="preserve">Paiements directs infranationaux </t>
    </r>
  </si>
  <si>
    <t>Si oui, quel est le montant total des revenus infranationaux perçus ?</t>
  </si>
  <si>
    <r>
      <t xml:space="preserve">Exigence ITIE 4.8 : </t>
    </r>
    <r>
      <rPr>
        <b/>
        <sz val="10.5"/>
        <rFont val="Franklin Gothic Book"/>
        <family val="2"/>
      </rPr>
      <t>Ponctualité des données</t>
    </r>
  </si>
  <si>
    <t>Ponctualité des données (nombre d’années entre la fin de l’exercice fiscal et la publication)</t>
  </si>
  <si>
    <r>
      <t xml:space="preserve">Exigence ITIE 4.9: </t>
    </r>
    <r>
      <rPr>
        <b/>
        <sz val="10.5"/>
        <rFont val="Franklin Gothic Book"/>
        <family val="2"/>
      </rPr>
      <t>Qualité des données</t>
    </r>
  </si>
  <si>
    <t>Le gouvernement divulgue-t-il régulièrement des données financières aux termes de l’Exigence 4.1 (divulgation complète des flux de revenus intéressant à la fois le gouvernement et les entreprises) de la Norme ITIE ?</t>
  </si>
  <si>
    <t>Section 5.3</t>
  </si>
  <si>
    <t>Les données financières sont-elles soumises à un audit crédible et indépendant, qui applique les normes internationales ?</t>
  </si>
  <si>
    <t>Section 5.8.5</t>
  </si>
  <si>
    <t>Les agences gouvernementales font-elles l’objet d’audits crédibles et indépendants ?</t>
  </si>
  <si>
    <t>Base de données des audits d’entités de l’État</t>
  </si>
  <si>
    <t>Les entreprises sont-elles soumises à des audits crédibles et indépendants ?</t>
  </si>
  <si>
    <t>Base de données des audits d’entreprise</t>
  </si>
  <si>
    <t>Annexe 2</t>
  </si>
  <si>
    <r>
      <t xml:space="preserve">Exigence 5.1 : </t>
    </r>
    <r>
      <rPr>
        <b/>
        <sz val="10.5"/>
        <rFont val="Franklin Gothic Book"/>
        <family val="2"/>
      </rPr>
      <t>Répartition des revenus provenant des industries extractives</t>
    </r>
  </si>
  <si>
    <t>Le gouvernement précise-t-il si l’ensemble des revenus extractifs sont inscrits dans le budget national (c’est-à-dire, inscrits dans le compte consolidé/compte unique du trésor de l’État ?)</t>
  </si>
  <si>
    <t>Le gouvernement divulgue-t-il la part des revenus extractifs qui ne sont pas inscrits dans le budget de l’État ?</t>
  </si>
  <si>
    <r>
      <t xml:space="preserve">Exigence ITIE 5.2 : </t>
    </r>
    <r>
      <rPr>
        <b/>
        <sz val="10.5"/>
        <rFont val="Franklin Gothic Book"/>
        <family val="2"/>
      </rPr>
      <t>Transferts infranationaux</t>
    </r>
  </si>
  <si>
    <t>Le gouvernement divulgue-t-il des informations sur les transferts infranationaux ?</t>
  </si>
  <si>
    <t>Section 6.2</t>
  </si>
  <si>
    <t>Si oui, quelle aurait dû être la part des revenus transférés par le gouvernement en vertu de la formule de répartition des revenus ?</t>
  </si>
  <si>
    <t>Si oui, quel fut le montant des revenus effectivement transférés ?</t>
  </si>
  <si>
    <r>
      <t xml:space="preserve">Exigence ITIE 5.3 : </t>
    </r>
    <r>
      <rPr>
        <b/>
        <sz val="10.5"/>
        <rFont val="Franklin Gothic Book"/>
        <family val="2"/>
      </rPr>
      <t xml:space="preserve">Gestion des revenus et dépenses publiques </t>
    </r>
  </si>
  <si>
    <t>Le gouvernement divulgue-t-il l’affectation éventuelle de certains revenus extractifs à des usages, programmes ou zones géographiques particuliers ?</t>
  </si>
  <si>
    <t>Le gouvernement donne-t-il une description des processus budgétaire et d’audit du pays ?</t>
  </si>
  <si>
    <r>
      <t xml:space="preserve">Le gouvernement divulgue-t-il des informations publiquement disponibles relatives aux budgets et </t>
    </r>
    <r>
      <rPr>
        <sz val="10.5"/>
        <rFont val="Franklin Gothic Book"/>
        <family val="2"/>
      </rPr>
      <t xml:space="preserve">
</t>
    </r>
    <r>
      <rPr>
        <i/>
        <sz val="10.5"/>
        <rFont val="Franklin Gothic Book"/>
        <family val="2"/>
      </rPr>
      <t>aux dépenses ? - ajouter des lignes en cas de divulgations multiples</t>
    </r>
  </si>
  <si>
    <r>
      <t xml:space="preserve">Exigence ITIE 6.1: </t>
    </r>
    <r>
      <rPr>
        <b/>
        <sz val="10.5"/>
        <rFont val="Franklin Gothic Book"/>
        <family val="2"/>
      </rPr>
      <t>Dépenses sociales et environnementales</t>
    </r>
  </si>
  <si>
    <t>Le gouvernement divulgue-t-il des informations sur les dépenses sociales ?</t>
  </si>
  <si>
    <t>Si oui, quel est le montant total des dépenses sociales obligatoires reçues ?</t>
  </si>
  <si>
    <t>&lt;nombre&gt;</t>
  </si>
  <si>
    <t>Si oui, quel est le montant total des dépenses sociales volontaires reçues ?</t>
  </si>
  <si>
    <t>Les entreprises divulguent-elles des informations sur leurs dépenses sociales ?</t>
  </si>
  <si>
    <t>Si oui, quel est le montant total des dépenses sociales obligatoires engagées ?</t>
  </si>
  <si>
    <t>Si oui, quel est le montant total des dépenses sociales volontaires engagées ?</t>
  </si>
  <si>
    <t>Le gouvernement divulgue-t-il des informations sur les paiements liés à l'environnement?</t>
  </si>
  <si>
    <t>Si oui, quel est le montant total des paiements obligatoires liés à l'environnement?</t>
  </si>
  <si>
    <t>Données reportées par les sociétés</t>
  </si>
  <si>
    <t>Si oui, quel est le montant total des paiements volontaires liés à l'environnement?</t>
  </si>
  <si>
    <r>
      <t xml:space="preserve">Exigence ITIE 6.2: </t>
    </r>
    <r>
      <rPr>
        <b/>
        <sz val="10.5"/>
        <rFont val="Franklin Gothic Book"/>
        <family val="2"/>
      </rPr>
      <t>Dépenses quasi-fiscales </t>
    </r>
  </si>
  <si>
    <t>Le gouvernement ou les entreprises d’État divulguent-ils des informations sur les dépenses quasi-fiscales ?</t>
  </si>
  <si>
    <t>Si oui, quel est le montant total des dépenses quasi fiscales engagées par les entreprises d’État ?</t>
  </si>
  <si>
    <r>
      <t xml:space="preserve">Exigence ITIE 6.3: </t>
    </r>
    <r>
      <rPr>
        <b/>
        <sz val="10.5"/>
        <rFont val="Franklin Gothic Book"/>
        <family val="2"/>
      </rPr>
      <t xml:space="preserve">Contribution économique </t>
    </r>
  </si>
  <si>
    <t>Le gouvernement divulgue-t-il des informations sur la contribution économique du secteur extractif ?</t>
  </si>
  <si>
    <t>Section 7.4</t>
  </si>
  <si>
    <r>
      <rPr>
        <i/>
        <sz val="10.5"/>
        <rFont val="Franklin Gothic Book"/>
        <family val="2"/>
      </rPr>
      <t xml:space="preserve">PIB - industries extractives selon le </t>
    </r>
    <r>
      <rPr>
        <i/>
        <u/>
        <sz val="10.5"/>
        <color rgb="FF0076AF"/>
        <rFont val="Franklin Gothic Book"/>
        <family val="2"/>
      </rPr>
      <t>SCN 2008</t>
    </r>
    <r>
      <rPr>
        <i/>
        <sz val="10.5"/>
        <rFont val="Franklin Gothic Book"/>
        <family val="2"/>
      </rPr>
      <t xml:space="preserve"> (valeur ajoutée brute)</t>
    </r>
  </si>
  <si>
    <t>milliards de FCFA</t>
  </si>
  <si>
    <t>PIB - secteur artisanal et informel</t>
  </si>
  <si>
    <t>PIB - tous secteurs</t>
  </si>
  <si>
    <t>Revenus du gouvernement - industries extractives</t>
  </si>
  <si>
    <t>Revenus du gouvernement - tous secteurs</t>
  </si>
  <si>
    <t>Exportations - industries extractives</t>
  </si>
  <si>
    <t>Exportations - tous secteurs</t>
  </si>
  <si>
    <t>Emploi - secteur extractif - homme</t>
  </si>
  <si>
    <t>personnes</t>
  </si>
  <si>
    <t>Annexe 9</t>
  </si>
  <si>
    <t>Emploi - secteur extractif - femme</t>
  </si>
  <si>
    <t xml:space="preserve">Emploi - secteur extractif </t>
  </si>
  <si>
    <t>Emploi - tous secteurs</t>
  </si>
  <si>
    <t>Investissements - secteur extractif</t>
  </si>
  <si>
    <t>Non divulgué</t>
  </si>
  <si>
    <t>Investissements - tous secteurs</t>
  </si>
  <si>
    <r>
      <t xml:space="preserve">EITI Requirement 6.4: </t>
    </r>
    <r>
      <rPr>
        <b/>
        <u/>
        <sz val="10.5"/>
        <rFont val="Franklin Gothic Book"/>
        <family val="2"/>
      </rPr>
      <t>Impact environnemental</t>
    </r>
  </si>
  <si>
    <t>Le gouvernement divulgue-t-il des informations à propos:</t>
  </si>
  <si>
    <t>Du cadre légal et administratif concernant la gestion de l'environnement?</t>
  </si>
  <si>
    <t xml:space="preserve">Section 7.5
</t>
  </si>
  <si>
    <t>Banque de données contenant études d'impact environnemental, procédures de certification ou documentation similaire relevant de la protection de l'environnement?</t>
  </si>
  <si>
    <t>Autres informations concernant des procédures administratives et de régulation de l'environnement?</t>
  </si>
  <si>
    <r>
      <rPr>
        <b/>
        <sz val="11"/>
        <color rgb="FF000000"/>
        <rFont val="Franklin Gothic Book"/>
        <family val="2"/>
      </rPr>
      <t xml:space="preserve">#4.1 (Entités déclarantes) </t>
    </r>
    <r>
      <rPr>
        <sz val="11"/>
        <color rgb="FF000000"/>
        <rFont val="Franklin Gothic Book"/>
        <family val="2"/>
      </rPr>
      <t xml:space="preserve">couvre les entités déclarantes (agences gouvernementales, entreprises et projets) et les informations associées. </t>
    </r>
  </si>
  <si>
    <t>Comment remplir cette feuille :</t>
  </si>
  <si>
    <r>
      <t>1. Veuillez démarrer par le premier cadre (</t>
    </r>
    <r>
      <rPr>
        <b/>
        <i/>
        <sz val="11"/>
        <color theme="1"/>
        <rFont val="Franklin Gothic Book"/>
        <family val="2"/>
      </rPr>
      <t>Liste des entités de l’État déclarantes</t>
    </r>
    <r>
      <rPr>
        <i/>
        <sz val="11"/>
        <color theme="1"/>
        <rFont val="Franklin Gothic Book"/>
        <family val="2"/>
      </rPr>
      <t>), avec le nom de chaque agence gouvernementale déclarante</t>
    </r>
  </si>
  <si>
    <r>
      <t xml:space="preserve">2. Remplissez la ligne </t>
    </r>
    <r>
      <rPr>
        <b/>
        <i/>
        <sz val="11"/>
        <color theme="1"/>
        <rFont val="Franklin Gothic Book"/>
        <family val="2"/>
      </rPr>
      <t>Identifiant d’entreprise</t>
    </r>
    <r>
      <rPr>
        <i/>
        <sz val="11"/>
        <color theme="1"/>
        <rFont val="Franklin Gothic Book"/>
        <family val="2"/>
      </rPr>
      <t xml:space="preserve">. </t>
    </r>
  </si>
  <si>
    <r>
      <t xml:space="preserve">3. Remplissez la </t>
    </r>
    <r>
      <rPr>
        <b/>
        <i/>
        <sz val="11"/>
        <color theme="1"/>
        <rFont val="Franklin Gothic Book"/>
        <family val="2"/>
      </rPr>
      <t>liste des entreprises déclarantes,</t>
    </r>
    <r>
      <rPr>
        <i/>
        <sz val="11"/>
        <color theme="1"/>
        <rFont val="Franklin Gothic Book"/>
        <family val="2"/>
      </rPr>
      <t xml:space="preserve"> en commençant par la première colonne « Nom complet de l’entreprise ». </t>
    </r>
  </si>
  <si>
    <r>
      <rPr>
        <i/>
        <sz val="11"/>
        <color theme="1"/>
        <rFont val="Franklin Gothic Book"/>
        <family val="2"/>
      </rPr>
      <t xml:space="preserve">4. Remplissez la </t>
    </r>
    <r>
      <rPr>
        <b/>
        <i/>
        <sz val="11"/>
        <color theme="1"/>
        <rFont val="Franklin Gothic Book"/>
        <family val="2"/>
      </rPr>
      <t>liste des projets à déclarer,</t>
    </r>
    <r>
      <rPr>
        <i/>
        <sz val="11"/>
        <color theme="1"/>
        <rFont val="Franklin Gothic Book"/>
        <family val="2"/>
      </rPr>
      <t xml:space="preserve"> en commençant par la première colonne « Nom complet du projet ».</t>
    </r>
  </si>
  <si>
    <t>Si vous avez des questions, veuillez contacter votre responsable de pays au Secrétariat international de l'ITIE.</t>
  </si>
  <si>
    <t>Partie 3 – Entités déclarantes</t>
  </si>
  <si>
    <t>Veuillez dresser une liste de toutes les entités déclarantes, accompagnée des informations pertinentes</t>
  </si>
  <si>
    <t>Liste des entités de l’État déclarantes</t>
  </si>
  <si>
    <t>Nom complet de l’agence</t>
  </si>
  <si>
    <t>Types d’agence</t>
  </si>
  <si>
    <t>Numéro d’identifiant (le cas échéant)</t>
  </si>
  <si>
    <t>Total déclaré</t>
  </si>
  <si>
    <t>Société Nationale des Hydrocarbures (SNH - Mandat)</t>
  </si>
  <si>
    <t xml:space="preserve">Entreprises d’État et entreprises publiques </t>
  </si>
  <si>
    <t>Direction Générale des Impôts (DGI)</t>
  </si>
  <si>
    <t>Gouvernement central</t>
  </si>
  <si>
    <t xml:space="preserve">Direction Générale des Douanes (DGD) </t>
  </si>
  <si>
    <t>Société Nationale des Hydrocarbures (SNH - fonctionnement)</t>
  </si>
  <si>
    <t>Ministère des Mines, de l’Industrie et du Développement Technologique (MINMIDT)</t>
  </si>
  <si>
    <t>Direction Générale du Trésor, de la Coopération Financière et Monétaire (DGTCFM)</t>
  </si>
  <si>
    <t>Caisse nationale de prévoyance sociale (CNPS)</t>
  </si>
  <si>
    <t>Autre</t>
  </si>
  <si>
    <t>Société Nationale d’Investissement du Cameroun (SNI)</t>
  </si>
  <si>
    <t>Liste des entreprises déclarantes</t>
  </si>
  <si>
    <t>Références d’identifiant d’entreprise</t>
  </si>
  <si>
    <t>Exemple : Numéro d’identification fiscale</t>
  </si>
  <si>
    <t>The Brønnøysund Register Centre</t>
  </si>
  <si>
    <t>S’il est disponible, lien vers le registre ou l’agence</t>
  </si>
  <si>
    <t>Nom complet de l’entreprise</t>
  </si>
  <si>
    <t>Type d’entreprise</t>
  </si>
  <si>
    <t>Numéro d’identifiant d’entreprise</t>
  </si>
  <si>
    <t>Secteur</t>
  </si>
  <si>
    <t>Matières premières (séparées par une virgule)</t>
  </si>
  <si>
    <t xml:space="preserve">Cotation en bourse ou site Internet de l’entreprise </t>
  </si>
  <si>
    <t>États financiers audités (ou s’ils ne sont pas disponibles, bilan, flux de trésorerie, compte de résultat)</t>
  </si>
  <si>
    <t>Rapport sur les versés au gouvernement</t>
  </si>
  <si>
    <t>Société Nationale des Hydrocarbures – SNH</t>
  </si>
  <si>
    <t xml:space="preserve">Entreprises d’État </t>
  </si>
  <si>
    <t>M038000000218J</t>
  </si>
  <si>
    <t>Pétrole et gaz</t>
  </si>
  <si>
    <t>https://www.snh.cm/index.php</t>
  </si>
  <si>
    <t>https://www.snh.cm/index.php/en/hydrocarbons-in-cameroon/key-data</t>
  </si>
  <si>
    <t xml:space="preserve">ADDAX PETROLEUM CAMEROON COMPANY </t>
  </si>
  <si>
    <t>Entreprise privée</t>
  </si>
  <si>
    <t>M047400005669H</t>
  </si>
  <si>
    <t>https://www.addaxpetroleum.com/operations/cameroon</t>
  </si>
  <si>
    <t>PERENCO RIO DEL REY</t>
  </si>
  <si>
    <t>M 09510001895 L</t>
  </si>
  <si>
    <t>https://www.perenco.com/fr/filiales/cameroun</t>
  </si>
  <si>
    <t>ADDAX PETROLEUM CAMEROON LIMITED</t>
  </si>
  <si>
    <t>M100200014425F</t>
  </si>
  <si>
    <t>PERENCO CAMEROUN</t>
  </si>
  <si>
    <t>M 077900001551 J</t>
  </si>
  <si>
    <t>Pétrole, gaz</t>
  </si>
  <si>
    <t>GAZ DU CAMEROUN</t>
  </si>
  <si>
    <t>M010700023025B</t>
  </si>
  <si>
    <t>Gaz, condensat</t>
  </si>
  <si>
    <t>https://www.gazducameroun.com/</t>
  </si>
  <si>
    <t>NOBLE ENERGY CAM LIMITED</t>
  </si>
  <si>
    <t>M080600021129Y</t>
  </si>
  <si>
    <t>https://www.nblenergy.com/</t>
  </si>
  <si>
    <t>GLENCORE EXPLORATION LTD</t>
  </si>
  <si>
    <t>M 040800024 299 W</t>
  </si>
  <si>
    <t>https://www.glencore.com/</t>
  </si>
  <si>
    <t>Cameroon Oil Transportation Company – COTCO</t>
  </si>
  <si>
    <t>M089700006137L</t>
  </si>
  <si>
    <t>Transport pétrolier</t>
  </si>
  <si>
    <t>Exploitation minière</t>
  </si>
  <si>
    <t>Granulat, sables</t>
  </si>
  <si>
    <t>Autres</t>
  </si>
  <si>
    <t>RAZEL CAMEROUN</t>
  </si>
  <si>
    <t>M077800000953N</t>
  </si>
  <si>
    <t>Exploitation de carrière</t>
  </si>
  <si>
    <t>https://www.razel-bec.com//</t>
  </si>
  <si>
    <t>CIMENCAM</t>
  </si>
  <si>
    <t>M0660000000649C</t>
  </si>
  <si>
    <t>Argile, calcaire, pouzzolane, sable</t>
  </si>
  <si>
    <t>https://www.cimencam.com/fr</t>
  </si>
  <si>
    <t>Liste des projets à déclarer</t>
  </si>
  <si>
    <t>Nom complet de projet</t>
  </si>
  <si>
    <t>Numéro(s) de référence d’accord juridique : contrat, licence, bail, concession,…</t>
  </si>
  <si>
    <t>Entreprises affiliées, commencer par l’opérateur</t>
  </si>
  <si>
    <t>Matières premières (une par ligne)</t>
  </si>
  <si>
    <t>Statut</t>
  </si>
  <si>
    <t>Production (volume)</t>
  </si>
  <si>
    <t>Unité</t>
  </si>
  <si>
    <t>Production (valeur)</t>
  </si>
  <si>
    <t>Devise</t>
  </si>
  <si>
    <t>RDR</t>
  </si>
  <si>
    <t>Sans objet</t>
  </si>
  <si>
    <t>Pétrole brut (2709)</t>
  </si>
  <si>
    <t>Production</t>
  </si>
  <si>
    <t>Millions USD</t>
  </si>
  <si>
    <t>DISSONI NORD</t>
  </si>
  <si>
    <t>Bolongo</t>
  </si>
  <si>
    <t>MOUDI/D1</t>
  </si>
  <si>
    <t>KF, KB, BAF/EBOME</t>
  </si>
  <si>
    <t>MOABI</t>
  </si>
  <si>
    <t>SANAGA</t>
  </si>
  <si>
    <t>Condensat</t>
  </si>
  <si>
    <t>MOKOKO ABANA</t>
  </si>
  <si>
    <t>MOKOKO WEST</t>
  </si>
  <si>
    <t>IROKO</t>
  </si>
  <si>
    <t>LOGBABA</t>
  </si>
  <si>
    <t>Sanaga</t>
  </si>
  <si>
    <t>Gaz naturel</t>
  </si>
  <si>
    <t>Logbaba</t>
  </si>
  <si>
    <t>Gaz liquifié</t>
  </si>
  <si>
    <t>TM</t>
  </si>
  <si>
    <t>South Asoma</t>
  </si>
  <si>
    <t>Mondoni</t>
  </si>
  <si>
    <t>Lipenja Erong</t>
  </si>
  <si>
    <t>MATANDA PSC</t>
  </si>
  <si>
    <t>YOYO</t>
  </si>
  <si>
    <t>Il est possible d’ajouter de nouvelles lignes selon les besoins : cliquez avec le bouton droit de la souris sur le numéro de ligne à gauche et sélectionnez « Insérer »</t>
  </si>
  <si>
    <t>&lt;Sélectionner l’unité&gt;</t>
  </si>
  <si>
    <t>&lt; XXX &gt;</t>
  </si>
  <si>
    <r>
      <rPr>
        <b/>
        <sz val="11"/>
        <color theme="1"/>
        <rFont val="Franklin Gothic Book"/>
        <family val="2"/>
      </rPr>
      <t>Pour la dernière version de modèle de données résumées, voir le site</t>
    </r>
    <r>
      <rPr>
        <b/>
        <sz val="11"/>
        <color rgb="FF000000"/>
        <rFont val="Franklin Gothic Book"/>
        <family val="2"/>
      </rPr>
      <t xml:space="preserve"> </t>
    </r>
    <r>
      <rPr>
        <b/>
        <u/>
        <sz val="11"/>
        <color rgb="FF188FBB"/>
        <rFont val="Franklin Gothic Book"/>
        <family val="2"/>
      </rPr>
      <t>https://eiti.org/fr/document/modele-donnees-resumees-itie</t>
    </r>
  </si>
  <si>
    <r>
      <rPr>
        <b/>
        <sz val="11"/>
        <color rgb="FF000000"/>
        <rFont val="Franklin Gothic Book"/>
        <family val="2"/>
      </rPr>
      <t>Soumettez-vous vos commentaires ou signalez un conflit dans les données !</t>
    </r>
    <r>
      <rPr>
        <b/>
        <sz val="11"/>
        <color rgb="FF000000"/>
        <rFont val="Franklin Gothic Book"/>
        <family val="2"/>
      </rPr>
      <t xml:space="preserve"> </t>
    </r>
    <r>
      <rPr>
        <b/>
        <sz val="11"/>
        <color theme="1"/>
        <rFont val="Franklin Gothic Book"/>
        <family val="2"/>
      </rPr>
      <t>Envoyez-nous un courriel à l’adresse</t>
    </r>
    <r>
      <rPr>
        <b/>
        <sz val="11"/>
        <color rgb="FF000000"/>
        <rFont val="Franklin Gothic Book"/>
        <family val="2"/>
      </rPr>
      <t xml:space="preserve"> </t>
    </r>
    <r>
      <rPr>
        <b/>
        <u/>
        <sz val="11"/>
        <color rgb="FF188FBB"/>
        <rFont val="Franklin Gothic Book"/>
        <family val="2"/>
      </rPr>
      <t>data@eiti.org</t>
    </r>
  </si>
  <si>
    <t>Secrétariat international de l’ITIE</t>
  </si>
  <si>
    <r>
      <rPr>
        <b/>
        <sz val="11"/>
        <color rgb="FF000000"/>
        <rFont val="Franklin Gothic Book"/>
        <family val="2"/>
      </rPr>
      <t>Téléphone :</t>
    </r>
    <r>
      <rPr>
        <b/>
        <sz val="11"/>
        <color rgb="FF000000"/>
        <rFont val="Franklin Gothic Book"/>
        <family val="2"/>
      </rPr>
      <t xml:space="preserve"> </t>
    </r>
    <r>
      <rPr>
        <b/>
        <sz val="11"/>
        <color rgb="FF165B89"/>
        <rFont val="Franklin Gothic Book"/>
        <family val="2"/>
      </rPr>
      <t>+47 222 00 800</t>
    </r>
    <r>
      <rPr>
        <b/>
        <sz val="11"/>
        <color rgb="FF000000"/>
        <rFont val="Franklin Gothic Book"/>
        <family val="2"/>
      </rPr>
      <t xml:space="preserve">   </t>
    </r>
    <r>
      <rPr>
        <b/>
        <sz val="11"/>
        <color rgb="FF000000"/>
        <rFont val="Wingdings"/>
        <charset val="2"/>
      </rPr>
      <t></t>
    </r>
    <r>
      <rPr>
        <b/>
        <sz val="11"/>
        <color rgb="FF000000"/>
        <rFont val="Franklin Gothic Book"/>
        <family val="2"/>
      </rPr>
      <t xml:space="preserve">   E-mail : </t>
    </r>
    <r>
      <rPr>
        <b/>
        <u/>
        <sz val="11"/>
        <color rgb="FF165B89"/>
        <rFont val="Franklin Gothic Book"/>
        <family val="2"/>
      </rPr>
      <t>secretariat@eiti.org</t>
    </r>
    <r>
      <rPr>
        <b/>
        <sz val="11"/>
        <color rgb="FF000000"/>
        <rFont val="Franklin Gothic Book"/>
        <family val="2"/>
      </rPr>
      <t xml:space="preserve">   </t>
    </r>
    <r>
      <rPr>
        <b/>
        <sz val="11"/>
        <color rgb="FF000000"/>
        <rFont val="Wingdings"/>
        <charset val="2"/>
      </rPr>
      <t></t>
    </r>
    <r>
      <rPr>
        <b/>
        <sz val="11"/>
        <color rgb="FF000000"/>
        <rFont val="Franklin Gothic Book"/>
        <family val="2"/>
      </rPr>
      <t xml:space="preserve">   Twitter :</t>
    </r>
    <r>
      <rPr>
        <b/>
        <sz val="11"/>
        <color rgb="FF000000"/>
        <rFont val="Franklin Gothic Book"/>
        <family val="2"/>
      </rPr>
      <t xml:space="preserve"> </t>
    </r>
    <r>
      <rPr>
        <b/>
        <sz val="11"/>
        <color rgb="FF165B89"/>
        <rFont val="Franklin Gothic Book"/>
        <family val="2"/>
      </rPr>
      <t>@EITIorg</t>
    </r>
    <r>
      <rPr>
        <b/>
        <sz val="11"/>
        <color rgb="FF000000"/>
        <rFont val="Franklin Gothic Book"/>
        <family val="2"/>
      </rPr>
      <t xml:space="preserve">  </t>
    </r>
    <r>
      <rPr>
        <b/>
        <sz val="11"/>
        <color rgb="FF000000"/>
        <rFont val="Wingdings"/>
        <charset val="2"/>
      </rPr>
      <t xml:space="preserve"> </t>
    </r>
    <r>
      <rPr>
        <b/>
        <sz val="11"/>
        <color rgb="FF000000"/>
        <rFont val="Wingdings"/>
        <charset val="2"/>
      </rPr>
      <t></t>
    </r>
    <r>
      <rPr>
        <b/>
        <sz val="11"/>
        <color rgb="FF000000"/>
        <rFont val="Franklin Gothic Book"/>
        <family val="2"/>
      </rPr>
      <t xml:space="preserve">   </t>
    </r>
    <r>
      <rPr>
        <b/>
        <u/>
        <sz val="11"/>
        <color rgb="FF165B89"/>
        <rFont val="Franklin Gothic Book"/>
        <family val="2"/>
      </rPr>
      <t>www.eiti.org</t>
    </r>
  </si>
  <si>
    <r>
      <t xml:space="preserve">Adresse : </t>
    </r>
    <r>
      <rPr>
        <b/>
        <sz val="11"/>
        <color rgb="FF165B89"/>
        <rFont val="Franklin Gothic Book"/>
        <family val="2"/>
      </rPr>
      <t>Rådhusgata 26, 0151 Oslo, Norvège</t>
    </r>
    <r>
      <rPr>
        <b/>
        <sz val="11"/>
        <color rgb="FF000000"/>
        <rFont val="Franklin Gothic Book"/>
        <family val="2"/>
      </rPr>
      <t xml:space="preserve">   </t>
    </r>
    <r>
      <rPr>
        <b/>
        <sz val="11"/>
        <color rgb="FF000000"/>
        <rFont val="Wingdings"/>
        <charset val="2"/>
      </rPr>
      <t></t>
    </r>
    <r>
      <rPr>
        <b/>
        <sz val="11"/>
        <color rgb="FF000000"/>
        <rFont val="Franklin Gothic Book"/>
        <family val="2"/>
      </rPr>
      <t xml:space="preserve">   P.O. Box : </t>
    </r>
    <r>
      <rPr>
        <b/>
        <sz val="11"/>
        <color rgb="FF165B89"/>
        <rFont val="Franklin Gothic Book"/>
        <family val="2"/>
      </rPr>
      <t>Postboks 340 Sentrum, 0101 Oslo, Norvège</t>
    </r>
  </si>
  <si>
    <t>Partie 4 (Recettes de l’État) Elle contient des données exhaustives sur les revenus de l’État par flux de revenu, en utilisant la classification SFP.</t>
  </si>
  <si>
    <r>
      <t xml:space="preserve">1. Inscrivez le nom de tous les </t>
    </r>
    <r>
      <rPr>
        <b/>
        <i/>
        <sz val="12"/>
        <color theme="1"/>
        <rFont val="Franklin Gothic Book"/>
        <family val="2"/>
      </rPr>
      <t>flux de revenus</t>
    </r>
    <r>
      <rPr>
        <i/>
        <sz val="12"/>
        <color theme="1"/>
        <rFont val="Franklin Gothic Book"/>
        <family val="2"/>
      </rPr>
      <t xml:space="preserve"> de l’État pour le secteur extractif, y compris les flux inférieurs aux seuils de matérialité convenus (utiliser une ligne pour chaque flux de revenus et pour chaque entité de l’État)</t>
    </r>
  </si>
  <si>
    <r>
      <t xml:space="preserve">2. Inscrivez le nom de </t>
    </r>
    <r>
      <rPr>
        <b/>
        <i/>
        <sz val="12"/>
        <rFont val="Franklin Gothic Book"/>
        <family val="2"/>
      </rPr>
      <t>l’entité de l’État percevant les revenus</t>
    </r>
    <r>
      <rPr>
        <i/>
        <sz val="12"/>
        <rFont val="Franklin Gothic Book"/>
        <family val="2"/>
      </rPr>
      <t xml:space="preserve"> (sélectionnez celle-ci sur la liste déroulante) Elle y figurera parce que vous aurez déjà inscrit l’entité de l’État à la Partie 3).</t>
    </r>
  </si>
  <si>
    <r>
      <t xml:space="preserve">3. Choisissez le </t>
    </r>
    <r>
      <rPr>
        <b/>
        <i/>
        <sz val="12"/>
        <rFont val="Franklin Gothic Book"/>
        <family val="2"/>
      </rPr>
      <t>Secteur</t>
    </r>
    <r>
      <rPr>
        <i/>
        <sz val="12"/>
        <rFont val="Franklin Gothic Book"/>
        <family val="2"/>
      </rPr>
      <t xml:space="preserve"> et la </t>
    </r>
    <r>
      <rPr>
        <b/>
        <i/>
        <sz val="12"/>
        <rFont val="Franklin Gothic Book"/>
        <family val="2"/>
      </rPr>
      <t>Classification SFP</t>
    </r>
    <r>
      <rPr>
        <i/>
        <sz val="12"/>
        <rFont val="Franklin Gothic Book"/>
        <family val="2"/>
      </rPr>
      <t xml:space="preserve"> auxquels ce flux de revenus s’applique. Consultez les orientations fournies dans le </t>
    </r>
    <r>
      <rPr>
        <i/>
        <u/>
        <sz val="12"/>
        <rFont val="Franklin Gothic Book"/>
        <family val="2"/>
      </rPr>
      <t>Cadre SFP pour le rapportage ITIE.</t>
    </r>
    <r>
      <rPr>
        <i/>
        <sz val="12"/>
        <rFont val="Franklin Gothic Book"/>
        <family val="2"/>
      </rPr>
      <t xml:space="preserve"> </t>
    </r>
    <r>
      <rPr>
        <i/>
        <u/>
        <sz val="12"/>
        <rFont val="Franklin Gothic Book"/>
        <family val="2"/>
      </rPr>
      <t xml:space="preserve"> </t>
    </r>
    <r>
      <rPr>
        <sz val="12"/>
        <rFont val="Franklin Gothic Book"/>
        <family val="2"/>
      </rPr>
      <t>Si un flux de revenus ne peut être désagrégé par secteur, sélectionnez « Autre ».</t>
    </r>
  </si>
  <si>
    <r>
      <t xml:space="preserve">4. Dans la colonne </t>
    </r>
    <r>
      <rPr>
        <b/>
        <i/>
        <sz val="12"/>
        <rFont val="Franklin Gothic Book"/>
        <family val="2"/>
      </rPr>
      <t>Valeur des revenus</t>
    </r>
    <r>
      <rPr>
        <i/>
        <sz val="12"/>
        <rFont val="Franklin Gothic Book"/>
        <family val="2"/>
      </rPr>
      <t xml:space="preserve"> inscrivez le chiffre total de chaque flux de revenus tel que divulgué par le gouvernement, qui inclut également les revenus qui n’ont pas été rapprochés.</t>
    </r>
  </si>
  <si>
    <t xml:space="preserve"> Nota : Les paiements versés par les entreprises aux gouvernements au nom de leurs employés doivent être exclus (par exemple, l’impôt sur le revenu des particuliers  / impôts retenus à la source, cotisations des employés pour la sécurité sociale) car ils ne sont pas considérés comme étant des paiements par des entreprises au gouvernement.</t>
  </si>
  <si>
    <t>5. Si des paiements sont recensés dans le Rapport ITIE mais ne correspondent pas aux catégories SFP, veuillez les lister dans la case ci-dessous dénommée « Informations supplémentaires ».</t>
  </si>
  <si>
    <t>Total des recettes de l’État provenant du secteur extractif (utilisant la classification SFP)</t>
  </si>
  <si>
    <t>Cadre SFP pour le rapportage ITIE</t>
  </si>
  <si>
    <t>Exigence ITIE 5.1.b: Classification des revenus</t>
  </si>
  <si>
    <r>
      <rPr>
        <i/>
        <u/>
        <sz val="10.5"/>
        <color rgb="FF0076AF"/>
        <rFont val="Franklin Gothic Book"/>
        <family val="2"/>
      </rPr>
      <t xml:space="preserve"> Exigence ITIE 4.1.d</t>
    </r>
    <r>
      <rPr>
        <i/>
        <sz val="10.5"/>
        <color theme="1"/>
        <rFont val="Franklin Gothic Book"/>
        <family val="2"/>
      </rPr>
      <t xml:space="preserve">: Divulgation exhaustive de la part du gouvernement </t>
    </r>
  </si>
  <si>
    <t>GFS Niveau 1</t>
  </si>
  <si>
    <t>GFS Niveau 2</t>
  </si>
  <si>
    <t>GFS Niveau 3</t>
  </si>
  <si>
    <t>GFS Niveau 4</t>
  </si>
  <si>
    <t>Classification SFP</t>
  </si>
  <si>
    <t>Nom du flux de revenus</t>
  </si>
  <si>
    <t>Entité de l’État</t>
  </si>
  <si>
    <t>Valeur des revenus</t>
  </si>
  <si>
    <t>En quoi consiste le SFP ?</t>
  </si>
  <si>
    <t>Cotisations patronales à la sécurité sociale (1212E)</t>
  </si>
  <si>
    <t>Hydrocarbures</t>
  </si>
  <si>
    <t>Cotisations à la charge de l’employeur</t>
  </si>
  <si>
    <t>CNPS</t>
  </si>
  <si>
    <t xml:space="preserve">SFP, sigle pour «Statistiques de Finances Publiques  », est un cadre international pour la classification des flux de revenus afin de les rendre comparables d’un pays et d’une période à l’autre. Voir l’exemple de cadre complet ci-dessous.
Le cadre utilisé ci-dessous a été élaboré par le FMI et le Secrétariat international de l’ITIE.
Les chiffres à droite ont été spécifiquement conçus pour les entreprises du secteur extractif
La lettre E dans la colonne des codes SFP signifie que ce sont les codes utilisés pour les revenus issus des entreprises extractives. Les chiffres situés à gauche de la lettre E sont les codes SFP réguliers. </t>
  </si>
  <si>
    <t>Droits de douane et autres droits d’importation (1151E)</t>
  </si>
  <si>
    <t>Droits de Douane</t>
  </si>
  <si>
    <t>DGD</t>
  </si>
  <si>
    <t>Taxes sur les exportations (1152E)</t>
  </si>
  <si>
    <t>Droits de sortie à l’exportation</t>
  </si>
  <si>
    <t>Amendes, peines et dédits (143E)</t>
  </si>
  <si>
    <t>Redressements Douaniers/amendes et pénalités</t>
  </si>
  <si>
    <t>Impôts sur la masse salariale et la force de travail (112E)</t>
  </si>
  <si>
    <t>Contributions CFC (part patronale)</t>
  </si>
  <si>
    <t>Contributions FNE</t>
  </si>
  <si>
    <r>
      <t xml:space="preserve">Pour plus d’orientations, visitez la page </t>
    </r>
    <r>
      <rPr>
        <u/>
        <sz val="10.5"/>
        <color rgb="FF0076AF"/>
        <rFont val="Franklin Gothic Book"/>
        <family val="2"/>
      </rPr>
      <t>https://eiti.org/fr/document/modele-donnees-resumees-itie</t>
    </r>
  </si>
  <si>
    <t>Impôts extraordinaires sur le revenu, le bénéfice et les plus-values (1112E2)</t>
  </si>
  <si>
    <t>Impôt sur le Revenu des Capitaux mobiliers (IRCM)</t>
  </si>
  <si>
    <r>
      <rPr>
        <i/>
        <sz val="10.5"/>
        <rFont val="Franklin Gothic Book"/>
        <family val="2"/>
      </rPr>
      <t xml:space="preserve">ou </t>
    </r>
    <r>
      <rPr>
        <b/>
        <sz val="10.5"/>
        <color theme="10"/>
        <rFont val="Franklin Gothic Book"/>
        <family val="2"/>
      </rPr>
      <t>https://www.imf.org/external/pubs/ft/gfs/manual/pdf/2014companion/FrenchGFSM.pdf</t>
    </r>
  </si>
  <si>
    <t>Impôts ordinaires sur le revenu, le bénéfice et les plus-values (1112E1)</t>
  </si>
  <si>
    <t>Impôts sur les sociétés y compris les acomptes (pétrolier et non pétrolier)</t>
  </si>
  <si>
    <t>Redevances (1415E1)</t>
  </si>
  <si>
    <t>Redevance Superficiaire</t>
  </si>
  <si>
    <t>Redressements fiscaux/amendes et pénalités</t>
  </si>
  <si>
    <t>Taxe Spéciale sur les Revenus (TSR)</t>
  </si>
  <si>
    <t>Des entreprises d’État (1412E1)</t>
  </si>
  <si>
    <t>Dividendes SNH</t>
  </si>
  <si>
    <t>DGTCFM</t>
  </si>
  <si>
    <t>Transferts obligatoires à l’État (infrastructures et autres éléments) (1415E4)</t>
  </si>
  <si>
    <t>Paiements environnementaux</t>
  </si>
  <si>
    <t>Paiements sociaux</t>
  </si>
  <si>
    <t>Provenant de la participation de l’État (1412E2)</t>
  </si>
  <si>
    <t>Dividendes Filiales SNH</t>
  </si>
  <si>
    <t>SNH-Fonct</t>
  </si>
  <si>
    <t>Livré/payé à une/des entreprise(s) d’État (1415E32)</t>
  </si>
  <si>
    <t>Parts d'huile de la SNH-Associé (Petrole)</t>
  </si>
  <si>
    <t>Frais de Formation</t>
  </si>
  <si>
    <t>SNH-Mandat</t>
  </si>
  <si>
    <t>Parts d'huile de la SNH-Etat (Condensat)</t>
  </si>
  <si>
    <t>Parts d'huile de la SNH-Etat (Gaz - GPL)</t>
  </si>
  <si>
    <t>Parts d'huile de la SNH-Etat (Gaz)</t>
  </si>
  <si>
    <t>Parts d'huile de la SNH-Etat (Petrole)</t>
  </si>
  <si>
    <t>Redevance Minière Négative ( à mettre en signe - )</t>
  </si>
  <si>
    <t>Redevance Minière Proportionnelle</t>
  </si>
  <si>
    <t>Redevance Proportionnelle à la Production</t>
  </si>
  <si>
    <t>Mines &amp; Carrières</t>
  </si>
  <si>
    <t>Prélèvements d’or pour le compte de l’État</t>
  </si>
  <si>
    <t>Droits de licence (114521E)</t>
  </si>
  <si>
    <t>Droits Fixes (y compris droits pour attribution ou renouvellement de permis)</t>
  </si>
  <si>
    <t>Taxes à l'extraction</t>
  </si>
  <si>
    <t>SNI</t>
  </si>
  <si>
    <t>Droits de passage du pipeline (COTCO)</t>
  </si>
  <si>
    <t>Total en XAF</t>
  </si>
  <si>
    <t>Total en USD</t>
  </si>
  <si>
    <t>Informations supplémentaires</t>
  </si>
  <si>
    <t>Ajouter ci-dessous, à titre de commentaire, toute information supplémentaire qu’il ne serait pas judicieux d’inclure dans le tableau ci-dessus.</t>
  </si>
  <si>
    <t>Commentaire 1</t>
  </si>
  <si>
    <t>Veuillez inclure des commentaires ici.</t>
  </si>
  <si>
    <t>Commentaire 2</t>
  </si>
  <si>
    <t>Insérer au besoin des lignes supplémentaires :</t>
  </si>
  <si>
    <t>Retenue salariale</t>
  </si>
  <si>
    <t>Autorité fiscale</t>
  </si>
  <si>
    <t>Mines</t>
  </si>
  <si>
    <t xml:space="preserve">Retenue à la source </t>
  </si>
  <si>
    <t>Total</t>
  </si>
  <si>
    <t>Commentaire 3</t>
  </si>
  <si>
    <t>Veuillez inclure tout commentaire ici.</t>
  </si>
  <si>
    <t>Commentaire 4</t>
  </si>
  <si>
    <t>Commentaire 5</t>
  </si>
  <si>
    <r>
      <rPr>
        <b/>
        <sz val="12"/>
        <color rgb="FF000000"/>
        <rFont val="Franklin Gothic Book"/>
        <family val="2"/>
      </rPr>
      <t>Partie 5 (Données d’entreprise)</t>
    </r>
    <r>
      <rPr>
        <sz val="12"/>
        <color rgb="FF000000"/>
        <rFont val="Franklin Gothic Book"/>
        <family val="2"/>
      </rPr>
      <t xml:space="preserve"> Elle contient des données venant des entreprises - et du niveau projet - par flux de revenus. Les entreprises et projets sont indiqués sur le menu déroulant car ils ont été saisis sur la feuille 3. </t>
    </r>
  </si>
  <si>
    <r>
      <t xml:space="preserve">1. Sélectionnez le nom de </t>
    </r>
    <r>
      <rPr>
        <b/>
        <i/>
        <sz val="12"/>
        <color theme="1"/>
        <rFont val="Franklin Gothic Book"/>
        <family val="2"/>
      </rPr>
      <t>l’entreprise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</si>
  <si>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2. Sélectionnez </t>
    </r>
    <r>
      <rPr>
        <b/>
        <i/>
        <sz val="12"/>
        <color theme="1"/>
        <rFont val="Franklin Gothic Book"/>
        <family val="2"/>
      </rPr>
      <t>l’entité collectrice de l’État</t>
    </r>
    <r>
      <rPr>
        <i/>
        <sz val="12"/>
        <color theme="1"/>
        <rFont val="Franklin Gothic Book"/>
        <family val="2"/>
      </rPr>
      <t xml:space="preserve"> et le </t>
    </r>
    <r>
      <rPr>
        <b/>
        <i/>
        <sz val="12"/>
        <color theme="1"/>
        <rFont val="Franklin Gothic Book"/>
        <family val="2"/>
      </rPr>
      <t>nom du paiement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</si>
  <si>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3. Indiquez si le flux de paiements est (i) </t>
    </r>
    <r>
      <rPr>
        <b/>
        <i/>
        <sz val="12"/>
        <color theme="1"/>
        <rFont val="Franklin Gothic Book"/>
        <family val="2"/>
      </rPr>
      <t>perçu par projet</t>
    </r>
    <r>
      <rPr>
        <i/>
        <sz val="12"/>
        <color theme="1"/>
        <rFont val="Franklin Gothic Book"/>
        <family val="2"/>
      </rPr>
      <t xml:space="preserve"> et (ii) </t>
    </r>
    <r>
      <rPr>
        <b/>
        <i/>
        <sz val="12"/>
        <color theme="1"/>
        <rFont val="Franklin Gothic Book"/>
        <family val="2"/>
      </rPr>
      <t>déclaré par projet</t>
    </r>
  </si>
  <si>
    <r>
      <t xml:space="preserve">4. Inscrivez l’information de projet : </t>
    </r>
    <r>
      <rPr>
        <b/>
        <i/>
        <sz val="12"/>
        <color theme="1"/>
        <rFont val="Franklin Gothic Book"/>
        <family val="2"/>
      </rPr>
      <t>nom du projet</t>
    </r>
    <r>
      <rPr>
        <i/>
        <sz val="12"/>
        <color theme="1"/>
        <rFont val="Franklin Gothic Book"/>
        <family val="2"/>
      </rPr>
      <t xml:space="preserve"> et </t>
    </r>
    <r>
      <rPr>
        <b/>
        <i/>
        <sz val="12"/>
        <color theme="1"/>
        <rFont val="Franklin Gothic Book"/>
        <family val="2"/>
      </rPr>
      <t>devise de déclaration</t>
    </r>
  </si>
  <si>
    <r>
      <t xml:space="preserve">5. Inscrivez la </t>
    </r>
    <r>
      <rPr>
        <b/>
        <i/>
        <sz val="12"/>
        <color theme="1"/>
        <rFont val="Franklin Gothic Book"/>
        <family val="2"/>
      </rPr>
      <t>valeur des revenus</t>
    </r>
    <r>
      <rPr>
        <i/>
        <sz val="12"/>
        <color theme="1"/>
        <rFont val="Franklin Gothic Book"/>
        <family val="2"/>
      </rPr>
      <t xml:space="preserve"> </t>
    </r>
    <r>
      <rPr>
        <i/>
        <u/>
        <sz val="12"/>
        <color theme="1"/>
        <rFont val="Franklin Gothic Book"/>
        <family val="2"/>
      </rPr>
      <t>telle que divulguée par le gouvernement</t>
    </r>
    <r>
      <rPr>
        <i/>
        <sz val="12"/>
        <color theme="1"/>
        <rFont val="Franklin Gothic Book"/>
        <family val="2"/>
      </rPr>
      <t xml:space="preserve"> et ajoutez tout commentaire pertinent.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</si>
  <si>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</si>
  <si>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Recettes de l’État par entreprise et projet</t>
  </si>
  <si>
    <r>
      <t>Exigence ITIE 4.1.c</t>
    </r>
    <r>
      <rPr>
        <i/>
        <u/>
        <sz val="10.5"/>
        <rFont val="Franklin Gothic Book"/>
        <family val="2"/>
      </rPr>
      <t xml:space="preserve">: Paiements des entreprises </t>
    </r>
    <r>
      <rPr>
        <i/>
        <u/>
        <sz val="10.5"/>
        <color theme="10"/>
        <rFont val="Franklin Gothic Book"/>
        <family val="2"/>
      </rPr>
      <t>;  Exigence ITIE 4.7</t>
    </r>
    <r>
      <rPr>
        <i/>
        <u/>
        <sz val="10.5"/>
        <rFont val="Franklin Gothic Book"/>
        <family val="2"/>
      </rPr>
      <t>: Déclaration par projet</t>
    </r>
  </si>
  <si>
    <t>Secteur2</t>
  </si>
  <si>
    <t>Nom du paiement</t>
  </si>
  <si>
    <t>Perçu par projet (O/N)</t>
  </si>
  <si>
    <t>Déclaré par projet (O/N)</t>
  </si>
  <si>
    <t>Nom du projet</t>
  </si>
  <si>
    <t>Devise de déclaration</t>
  </si>
  <si>
    <t>Valeur de revenus</t>
  </si>
  <si>
    <t>Paiement effectué en nature?</t>
  </si>
  <si>
    <t>Volume en nature (si applicable)</t>
  </si>
  <si>
    <t>Unité (si applicable)</t>
  </si>
  <si>
    <t>Commentaires</t>
  </si>
  <si>
    <t>DISSONI</t>
  </si>
  <si>
    <t>BOMANA</t>
  </si>
  <si>
    <t>BOLONGO</t>
  </si>
  <si>
    <t xml:space="preserve">Mokoko Abana </t>
  </si>
  <si>
    <t>Mokoko Abana</t>
  </si>
  <si>
    <t>Iroko</t>
  </si>
  <si>
    <t>MOUDI</t>
  </si>
  <si>
    <t>SANAGA SUD</t>
  </si>
  <si>
    <t>EBOME</t>
  </si>
  <si>
    <t>DGI/DGE</t>
  </si>
  <si>
    <t>Mokoko Abana &amp; West</t>
  </si>
  <si>
    <t>MSCF</t>
  </si>
  <si>
    <t>AJOUTER UN SECTEUR</t>
  </si>
  <si>
    <t>Ajouter ci-dessous, à titre de commentaire, toute information supplémentaire qu’il ne serait pas nécessaire d’inclure dans le tableau ci-dessus.</t>
  </si>
  <si>
    <t>Comment</t>
  </si>
  <si>
    <t>Ajoutez de nouvelles lignes au besoin, effectuez un clic droit sur le numéro de ligne à gauche, puis sélectionnez « Insérer »</t>
  </si>
  <si>
    <r>
      <rPr>
        <b/>
        <sz val="10.5"/>
        <color theme="1"/>
        <rFont val="Calibri"/>
        <family val="2"/>
      </rPr>
      <t>Tableau 1 - Codes de pays</t>
    </r>
  </si>
  <si>
    <r>
      <rPr>
        <b/>
        <sz val="10.5"/>
        <color theme="1"/>
        <rFont val="Calibri"/>
        <family val="2"/>
      </rPr>
      <t>Tableau 2 - Options simples</t>
    </r>
  </si>
  <si>
    <r>
      <rPr>
        <b/>
        <sz val="10.5"/>
        <color theme="1"/>
        <rFont val="Calibri"/>
        <family val="2"/>
      </rPr>
      <t>Tableau 3 - Options de déclaration</t>
    </r>
  </si>
  <si>
    <r>
      <rPr>
        <b/>
        <sz val="10.5"/>
        <color theme="1"/>
        <rFont val="Calibri"/>
        <family val="2"/>
      </rPr>
      <t>Tableau 5 - Liste de matières premières</t>
    </r>
  </si>
  <si>
    <r>
      <rPr>
        <b/>
        <sz val="10.5"/>
        <color theme="1"/>
        <rFont val="Calibri"/>
        <family val="2"/>
      </rPr>
      <t>Tableau 6 - Codes/Classification GFS</t>
    </r>
  </si>
  <si>
    <r>
      <rPr>
        <b/>
        <sz val="10.5"/>
        <color theme="1"/>
        <rFont val="Calibri"/>
        <family val="2"/>
      </rPr>
      <t>Tableau 7 - Secteurs</t>
    </r>
  </si>
  <si>
    <r>
      <rPr>
        <b/>
        <sz val="10.5"/>
        <color theme="1"/>
        <rFont val="Calibri"/>
        <family val="2"/>
      </rPr>
      <t>Tableau 8 - Phases de projet</t>
    </r>
  </si>
  <si>
    <t>Tableau 9 - Types d'agences gouvernementales</t>
  </si>
  <si>
    <r>
      <rPr>
        <b/>
        <sz val="10.5"/>
        <color theme="1"/>
        <rFont val="Calibri"/>
        <family val="2"/>
      </rPr>
      <t>Nom de pays ou région</t>
    </r>
  </si>
  <si>
    <r>
      <rPr>
        <b/>
        <sz val="10.5"/>
        <color theme="1"/>
        <rFont val="Calibri"/>
        <family val="2"/>
      </rPr>
      <t>Code ISO de pays (alpha 2)</t>
    </r>
  </si>
  <si>
    <r>
      <rPr>
        <b/>
        <sz val="10.5"/>
        <color theme="1"/>
        <rFont val="Calibri"/>
        <family val="2"/>
      </rPr>
      <t>Code ISO de devise (alpha 3)</t>
    </r>
  </si>
  <si>
    <r>
      <rPr>
        <b/>
        <sz val="10.5"/>
        <color theme="1"/>
        <rFont val="Calibri"/>
        <family val="2"/>
      </rPr>
      <t>Code numérique ISO (UN M49)</t>
    </r>
  </si>
  <si>
    <r>
      <rPr>
        <b/>
        <sz val="10.5"/>
        <color theme="1"/>
        <rFont val="Calibri"/>
        <family val="2"/>
      </rPr>
      <t>Code de devise (ISO 4217)</t>
    </r>
  </si>
  <si>
    <r>
      <rPr>
        <b/>
        <sz val="10.5"/>
        <color theme="1"/>
        <rFont val="Calibri"/>
        <family val="2"/>
      </rPr>
      <t>Code numérique de devise (ISO 4217)</t>
    </r>
  </si>
  <si>
    <r>
      <rPr>
        <b/>
        <sz val="10.5"/>
        <color theme="1"/>
        <rFont val="Calibri"/>
        <family val="2"/>
      </rPr>
      <t>Devise</t>
    </r>
  </si>
  <si>
    <t>Liste</t>
  </si>
  <si>
    <r>
      <rPr>
        <b/>
        <sz val="11"/>
        <color theme="1"/>
        <rFont val="Calibri"/>
        <family val="2"/>
        <scheme val="minor"/>
      </rPr>
      <t>Code de produit HS</t>
    </r>
  </si>
  <si>
    <t>Description de produit HS</t>
  </si>
  <si>
    <r>
      <rPr>
        <b/>
        <sz val="11"/>
        <color theme="1"/>
        <rFont val="Calibri"/>
        <family val="2"/>
        <scheme val="minor"/>
      </rPr>
      <t>Description de produit HS av. volume</t>
    </r>
  </si>
  <si>
    <r>
      <rPr>
        <b/>
        <sz val="10.5"/>
        <color theme="1"/>
        <rFont val="Calibri"/>
        <family val="2"/>
      </rPr>
      <t>Combiné</t>
    </r>
  </si>
  <si>
    <r>
      <rPr>
        <b/>
        <sz val="10.5"/>
        <color theme="1"/>
        <rFont val="Calibri"/>
        <family val="2"/>
      </rPr>
      <t>Codes GFS des flux de revenus issus des entreprises extractives</t>
    </r>
  </si>
  <si>
    <r>
      <rPr>
        <b/>
        <sz val="10.5"/>
        <color theme="1"/>
        <rFont val="Calibri"/>
        <family val="2"/>
      </rPr>
      <t>Code GFS</t>
    </r>
  </si>
  <si>
    <r>
      <rPr>
        <b/>
        <sz val="10.5"/>
        <color theme="1"/>
        <rFont val="Calibri"/>
        <family val="2"/>
      </rPr>
      <t>GFS Niveau 1</t>
    </r>
  </si>
  <si>
    <r>
      <rPr>
        <b/>
        <sz val="10.5"/>
        <color theme="1"/>
        <rFont val="Calibri"/>
        <family val="2"/>
      </rPr>
      <t>GFS Niveau 2</t>
    </r>
  </si>
  <si>
    <r>
      <rPr>
        <b/>
        <sz val="10.5"/>
        <color theme="1"/>
        <rFont val="Calibri"/>
        <family val="2"/>
      </rPr>
      <t>GFS Niveau 3</t>
    </r>
  </si>
  <si>
    <r>
      <rPr>
        <b/>
        <sz val="10.5"/>
        <color theme="1"/>
        <rFont val="Calibri"/>
        <family val="2"/>
      </rPr>
      <t>GFS Niveau 4</t>
    </r>
  </si>
  <si>
    <r>
      <rPr>
        <b/>
        <sz val="10.5"/>
        <color theme="1"/>
        <rFont val="Calibri"/>
        <family val="2"/>
      </rPr>
      <t>Secteur (s)</t>
    </r>
  </si>
  <si>
    <t>Étapes du projet</t>
  </si>
  <si>
    <t>Type d'Agence</t>
  </si>
  <si>
    <t>Afghanistan</t>
  </si>
  <si>
    <t>AF</t>
  </si>
  <si>
    <t>AFG</t>
  </si>
  <si>
    <t>4</t>
  </si>
  <si>
    <t>AFN</t>
  </si>
  <si>
    <t>Afghani afghan</t>
  </si>
  <si>
    <t>&lt;Sélectionner l’option&gt;</t>
  </si>
  <si>
    <t>&lt;Rapportage ITIE ou divulgation systématique?&gt;</t>
  </si>
  <si>
    <t>2606</t>
  </si>
  <si>
    <t>Aluminium (2606)</t>
  </si>
  <si>
    <t>Aluminium (2606), volume</t>
  </si>
  <si>
    <t>Impôts ordinaires sur le revenu, le bénéfice et les plus-values</t>
  </si>
  <si>
    <t>1112E1</t>
  </si>
  <si>
    <t>Impôts (11E)</t>
  </si>
  <si>
    <t>Impôts sur le revenu, le bénéfice et les plus-values</t>
  </si>
  <si>
    <t>&lt;Sélectionner le secteur&gt;</t>
  </si>
  <si>
    <t>&lt;Sélectionner l’étape&gt;</t>
  </si>
  <si>
    <t>Administration centrale</t>
  </si>
  <si>
    <t>Afrique du Sud</t>
  </si>
  <si>
    <t>ZA</t>
  </si>
  <si>
    <t>ZAF</t>
  </si>
  <si>
    <t>710</t>
  </si>
  <si>
    <t>ZAR</t>
  </si>
  <si>
    <t>Rand sud-africain</t>
  </si>
  <si>
    <r>
      <rPr>
        <sz val="10.5"/>
        <color theme="1"/>
        <rFont val="Calibri"/>
        <family val="2"/>
      </rPr>
      <t>Oui, divulgation systématique</t>
    </r>
  </si>
  <si>
    <t>2524</t>
  </si>
  <si>
    <t>Amiante (2524)</t>
  </si>
  <si>
    <t>Amiante (2524), volume</t>
  </si>
  <si>
    <t>Impôts extraordinaires sur le revenu, le bénéfice et les plus-values</t>
  </si>
  <si>
    <t>1112E2</t>
  </si>
  <si>
    <t>Impôts sur le revenu, le bénéfice et les plus-values (111E)</t>
  </si>
  <si>
    <t>Prospection</t>
  </si>
  <si>
    <t>Administration d'Etat fédéré</t>
  </si>
  <si>
    <t>Albanie</t>
  </si>
  <si>
    <t>AL</t>
  </si>
  <si>
    <t>ALB</t>
  </si>
  <si>
    <t>8</t>
  </si>
  <si>
    <t>ALL</t>
  </si>
  <si>
    <t>Lek albanais</t>
  </si>
  <si>
    <t>Partiellement</t>
  </si>
  <si>
    <t>2514</t>
  </si>
  <si>
    <t>Ardoise (2514)</t>
  </si>
  <si>
    <t>Ardoise (2514), volume</t>
  </si>
  <si>
    <t>Impôts sur la masse salariale et la force de travail</t>
  </si>
  <si>
    <t>112E</t>
  </si>
  <si>
    <t>Administration locale</t>
  </si>
  <si>
    <t>Algérie</t>
  </si>
  <si>
    <t>DZ</t>
  </si>
  <si>
    <t>DZA</t>
  </si>
  <si>
    <t>12</t>
  </si>
  <si>
    <t>DZD</t>
  </si>
  <si>
    <t>Dinar algérien</t>
  </si>
  <si>
    <t>7106</t>
  </si>
  <si>
    <t>Argent (7106)</t>
  </si>
  <si>
    <t>Impôts sur la propriété (113E)</t>
  </si>
  <si>
    <t>Impôts sur la propriété</t>
  </si>
  <si>
    <t>113E</t>
  </si>
  <si>
    <t>Minier</t>
  </si>
  <si>
    <t>Développement</t>
  </si>
  <si>
    <t>Société publique financière et Entreprise d'Etat</t>
  </si>
  <si>
    <t>Allemagne</t>
  </si>
  <si>
    <t>DE</t>
  </si>
  <si>
    <t>DEU</t>
  </si>
  <si>
    <t>276</t>
  </si>
  <si>
    <t>EUR</t>
  </si>
  <si>
    <t>Euro</t>
  </si>
  <si>
    <t>7202</t>
  </si>
  <si>
    <t>Ferro-alliages (7202)</t>
  </si>
  <si>
    <t>Ferro-alliages (7202), volume</t>
  </si>
  <si>
    <t>Impôts généraux sur les biens et services (TVA, taxes sur les ventes, taxes sur le chiffre d’affaires)(1141E)</t>
  </si>
  <si>
    <t>Impôts généraux sur les biens et services (TVA, taxes sur les ventes, taxes sur le chiffre d’affaires)</t>
  </si>
  <si>
    <t>1141E</t>
  </si>
  <si>
    <t>Impôts sur les biens et services (114E)</t>
  </si>
  <si>
    <t>Impôts généraux sur les biens et services (TVA, taxes sur les ventes, taxes sur le chiffre d’affaires (1141E)</t>
  </si>
  <si>
    <t>Andorre</t>
  </si>
  <si>
    <t>AD</t>
  </si>
  <si>
    <t>AND</t>
  </si>
  <si>
    <t>20</t>
  </si>
  <si>
    <t>2509</t>
  </si>
  <si>
    <t>Argile (2509)</t>
  </si>
  <si>
    <t>Argile (2509), volume</t>
  </si>
  <si>
    <t>Droits d’accise (1142E)</t>
  </si>
  <si>
    <t>Droits d’accise</t>
  </si>
  <si>
    <t>1142E</t>
  </si>
  <si>
    <t>Pétrole &amp; Gaz</t>
  </si>
  <si>
    <t>Angola</t>
  </si>
  <si>
    <t>AO</t>
  </si>
  <si>
    <t>AGO</t>
  </si>
  <si>
    <t>24</t>
  </si>
  <si>
    <t>AOA</t>
  </si>
  <si>
    <t>Kwanza angolais</t>
  </si>
  <si>
    <r>
      <rPr>
        <b/>
        <sz val="10.5"/>
        <color theme="1"/>
        <rFont val="Calibri"/>
        <family val="2"/>
      </rPr>
      <t>Tableau 4 - Liste des codes de devise</t>
    </r>
  </si>
  <si>
    <t>2617</t>
  </si>
  <si>
    <t>Autres (2617)</t>
  </si>
  <si>
    <t>Autres (2617), volume</t>
  </si>
  <si>
    <t>Droits de licence</t>
  </si>
  <si>
    <t>114521E</t>
  </si>
  <si>
    <t>Impôts sur l’usage de biens/permission d’utiliser des biens ou d’exécuter des activités (1145E)</t>
  </si>
  <si>
    <t>Anguilla</t>
  </si>
  <si>
    <t>AI</t>
  </si>
  <si>
    <t>AIA</t>
  </si>
  <si>
    <t>660</t>
  </si>
  <si>
    <t>XCD</t>
  </si>
  <si>
    <t>Dollar des Caraïbes orientales</t>
  </si>
  <si>
    <r>
      <rPr>
        <b/>
        <sz val="10.5"/>
        <color theme="0"/>
        <rFont val="Calibri"/>
        <family val="2"/>
      </rPr>
      <t>Code de devise (ISO 4217)</t>
    </r>
  </si>
  <si>
    <r>
      <rPr>
        <b/>
        <sz val="10.5"/>
        <color theme="0"/>
        <rFont val="Calibri"/>
        <family val="2"/>
      </rPr>
      <t>Code numérique de devise (ISO 4217)</t>
    </r>
  </si>
  <si>
    <r>
      <rPr>
        <b/>
        <sz val="10.5"/>
        <color theme="0"/>
        <rFont val="Calibri"/>
        <family val="2"/>
      </rPr>
      <t>Devise</t>
    </r>
  </si>
  <si>
    <t>2508</t>
  </si>
  <si>
    <t>Autres argiles (2508)</t>
  </si>
  <si>
    <t>Autres argiles (2508), volume</t>
  </si>
  <si>
    <t>Taxes sur les émissions et la pollution (114522E)</t>
  </si>
  <si>
    <t>Taxes sur les émissions et la pollution</t>
  </si>
  <si>
    <t>114522E</t>
  </si>
  <si>
    <t>Antigua et Barbuda</t>
  </si>
  <si>
    <t>AG</t>
  </si>
  <si>
    <t>ATG</t>
  </si>
  <si>
    <t>28</t>
  </si>
  <si>
    <r>
      <rPr>
        <sz val="10.5"/>
        <color theme="1"/>
        <rFont val="Calibri"/>
        <family val="2"/>
      </rPr>
      <t>AED</t>
    </r>
  </si>
  <si>
    <r>
      <rPr>
        <sz val="10.5"/>
        <color theme="1"/>
        <rFont val="Calibri"/>
        <family val="2"/>
      </rPr>
      <t>Dirham des émirats arabes unis</t>
    </r>
  </si>
  <si>
    <t>2621</t>
  </si>
  <si>
    <t>Autres cendres et mâchefer (2621)</t>
  </si>
  <si>
    <t>Autres cendres et mâchefer (2621), volume</t>
  </si>
  <si>
    <t>Taxes sur les véhicules à moteur (11451E)</t>
  </si>
  <si>
    <t>Taxes sur les véhicules à moteur</t>
  </si>
  <si>
    <t>11451E</t>
  </si>
  <si>
    <t>Antilles néerlandaises</t>
  </si>
  <si>
    <t>AN</t>
  </si>
  <si>
    <t>ANT</t>
  </si>
  <si>
    <t>530</t>
  </si>
  <si>
    <t>ANG</t>
  </si>
  <si>
    <t>Florin des Antilles néerlandaises</t>
  </si>
  <si>
    <r>
      <rPr>
        <sz val="10.5"/>
        <color theme="1"/>
        <rFont val="Calibri"/>
        <family val="2"/>
      </rPr>
      <t>AFN</t>
    </r>
  </si>
  <si>
    <r>
      <rPr>
        <sz val="10.5"/>
        <color theme="1"/>
        <rFont val="Calibri"/>
        <family val="2"/>
      </rPr>
      <t>Afghani afghan</t>
    </r>
  </si>
  <si>
    <t>2714</t>
  </si>
  <si>
    <t>Bitume et asphalte (2714)</t>
  </si>
  <si>
    <t>Bitume et asphalte (2714), volume</t>
  </si>
  <si>
    <t>Droits de douane et autres droits d’importation</t>
  </si>
  <si>
    <t>1151E</t>
  </si>
  <si>
    <t>Taxes sur le commerce et les transactions au niveau international (115E)</t>
  </si>
  <si>
    <t>Arabie saoudite</t>
  </si>
  <si>
    <t>SA</t>
  </si>
  <si>
    <t>SAU</t>
  </si>
  <si>
    <t>682</t>
  </si>
  <si>
    <t>SAR</t>
  </si>
  <si>
    <t>Rial saoudite</t>
  </si>
  <si>
    <r>
      <rPr>
        <sz val="10.5"/>
        <color theme="1"/>
        <rFont val="Calibri"/>
        <family val="2"/>
      </rPr>
      <t>ALL</t>
    </r>
  </si>
  <si>
    <r>
      <rPr>
        <sz val="10.5"/>
        <color theme="1"/>
        <rFont val="Calibri"/>
        <family val="2"/>
      </rPr>
      <t>Lek albanais</t>
    </r>
  </si>
  <si>
    <t>2528</t>
  </si>
  <si>
    <t>Borates et concentrés naturels (2528)</t>
  </si>
  <si>
    <t>Borates et concentrés naturels (2528), volume</t>
  </si>
  <si>
    <t>Taxes sur les exportations</t>
  </si>
  <si>
    <t>1152E</t>
  </si>
  <si>
    <t>Argentine</t>
  </si>
  <si>
    <t>AR</t>
  </si>
  <si>
    <t>ARG</t>
  </si>
  <si>
    <t>32</t>
  </si>
  <si>
    <t>ARS</t>
  </si>
  <si>
    <t>Peso argentin</t>
  </si>
  <si>
    <r>
      <rPr>
        <sz val="10.5"/>
        <color theme="1"/>
        <rFont val="Calibri"/>
        <family val="2"/>
      </rPr>
      <t>AMD</t>
    </r>
  </si>
  <si>
    <r>
      <rPr>
        <sz val="10.5"/>
        <color theme="1"/>
        <rFont val="Calibri"/>
        <family val="2"/>
      </rPr>
      <t>Dram arménien</t>
    </r>
  </si>
  <si>
    <t>2517</t>
  </si>
  <si>
    <t>Cailloux (2517)</t>
  </si>
  <si>
    <t>Cailloux (2517), volume</t>
  </si>
  <si>
    <t>Bénéfices des monopoles fiscaux sur les ressources naturelles (1153E1)</t>
  </si>
  <si>
    <t>Bénéfices des monopoles fiscaux sur les ressources naturelles</t>
  </si>
  <si>
    <t>1153E1</t>
  </si>
  <si>
    <t>Arménie</t>
  </si>
  <si>
    <t>AM</t>
  </si>
  <si>
    <t>ARM</t>
  </si>
  <si>
    <t>51</t>
  </si>
  <si>
    <t>AMD</t>
  </si>
  <si>
    <t>Dram arménien</t>
  </si>
  <si>
    <r>
      <rPr>
        <sz val="10.5"/>
        <color theme="1"/>
        <rFont val="Calibri"/>
        <family val="2"/>
      </rPr>
      <t>ANG</t>
    </r>
  </si>
  <si>
    <r>
      <rPr>
        <sz val="10.5"/>
        <color theme="1"/>
        <rFont val="Calibri"/>
        <family val="2"/>
      </rPr>
      <t>Florin des Antilles néerlandaises</t>
    </r>
  </si>
  <si>
    <t>2521</t>
  </si>
  <si>
    <t>Calcaire (2521)</t>
  </si>
  <si>
    <t>Calcaire (2521), volume</t>
  </si>
  <si>
    <t>Autres impôts payés par les entreprises exploitant des ressources naturelles (116E)</t>
  </si>
  <si>
    <t>Autres impôts payés par les entreprises exploitant des ressources naturelles</t>
  </si>
  <si>
    <t>116E</t>
  </si>
  <si>
    <t>Aruba</t>
  </si>
  <si>
    <t>AW</t>
  </si>
  <si>
    <t>ABW</t>
  </si>
  <si>
    <t>533</t>
  </si>
  <si>
    <t>AWG</t>
  </si>
  <si>
    <t>Florin d’Aruba</t>
  </si>
  <si>
    <r>
      <rPr>
        <sz val="10.5"/>
        <color theme="1"/>
        <rFont val="Calibri"/>
        <family val="2"/>
      </rPr>
      <t>AOA</t>
    </r>
  </si>
  <si>
    <r>
      <rPr>
        <sz val="10.5"/>
        <color theme="1"/>
        <rFont val="Calibri"/>
        <family val="2"/>
      </rPr>
      <t>Kwanza angolais</t>
    </r>
  </si>
  <si>
    <t>2519</t>
  </si>
  <si>
    <t>Carbonate de magnésium naturel (2519)</t>
  </si>
  <si>
    <t>Carbonate de magnésium naturel (2519), volume</t>
  </si>
  <si>
    <t>Cotisations patronales à la sécurité sociale</t>
  </si>
  <si>
    <t>1212E</t>
  </si>
  <si>
    <t>Cotisations sociales (12E)</t>
  </si>
  <si>
    <t>Australie</t>
  </si>
  <si>
    <t>AU</t>
  </si>
  <si>
    <t>AUS</t>
  </si>
  <si>
    <t>36</t>
  </si>
  <si>
    <t>AUD</t>
  </si>
  <si>
    <t>Dollar australien</t>
  </si>
  <si>
    <r>
      <rPr>
        <sz val="10.5"/>
        <color theme="1"/>
        <rFont val="Calibri"/>
        <family val="2"/>
      </rPr>
      <t>ARS</t>
    </r>
  </si>
  <si>
    <r>
      <rPr>
        <sz val="10.5"/>
        <color theme="1"/>
        <rFont val="Calibri"/>
        <family val="2"/>
      </rPr>
      <t>Peso argentin</t>
    </r>
  </si>
  <si>
    <t>2620</t>
  </si>
  <si>
    <t>Cendres et résidus (2620)</t>
  </si>
  <si>
    <t>Cendres et résidus (2620), volume</t>
  </si>
  <si>
    <t>Des entreprises d’État</t>
  </si>
  <si>
    <t>1412E1</t>
  </si>
  <si>
    <t>Autre revenu (14E)</t>
  </si>
  <si>
    <t>Revenu dégagé de la propriété (141E)</t>
  </si>
  <si>
    <t>Dividendes (1412E)</t>
  </si>
  <si>
    <t>Autriche</t>
  </si>
  <si>
    <t>AT</t>
  </si>
  <si>
    <t>AUT</t>
  </si>
  <si>
    <t>40</t>
  </si>
  <si>
    <r>
      <rPr>
        <sz val="10.5"/>
        <color theme="1"/>
        <rFont val="Calibri"/>
        <family val="2"/>
      </rPr>
      <t>AUD</t>
    </r>
  </si>
  <si>
    <r>
      <rPr>
        <sz val="10.5"/>
        <color theme="1"/>
        <rFont val="Calibri"/>
        <family val="2"/>
      </rPr>
      <t>Dollar australien</t>
    </r>
  </si>
  <si>
    <t>2701</t>
  </si>
  <si>
    <t>Charbon (2701)</t>
  </si>
  <si>
    <t>Provenant de la participation de l’État</t>
  </si>
  <si>
    <t>1412E2</t>
  </si>
  <si>
    <t>Azerbaïdjan</t>
  </si>
  <si>
    <t>AZ</t>
  </si>
  <si>
    <t>AZE</t>
  </si>
  <si>
    <t>31</t>
  </si>
  <si>
    <t>AZN</t>
  </si>
  <si>
    <t>Manat azéri</t>
  </si>
  <si>
    <r>
      <rPr>
        <sz val="10.5"/>
        <color theme="1"/>
        <rFont val="Calibri"/>
        <family val="2"/>
      </rPr>
      <t>AWG</t>
    </r>
  </si>
  <si>
    <r>
      <rPr>
        <sz val="10.5"/>
        <color theme="1"/>
        <rFont val="Calibri"/>
        <family val="2"/>
      </rPr>
      <t>Florin d’Aruba</t>
    </r>
  </si>
  <si>
    <t>2522</t>
  </si>
  <si>
    <t>Chaux vive (2522)</t>
  </si>
  <si>
    <t>Chaux vive (2522), volume</t>
  </si>
  <si>
    <t>Retraits à partir du revenu de quasi-sociétés (1413E)</t>
  </si>
  <si>
    <t>Retraits à partir du revenu de quasi-sociétés</t>
  </si>
  <si>
    <t>1413E</t>
  </si>
  <si>
    <t>Bahamas</t>
  </si>
  <si>
    <t>BS</t>
  </si>
  <si>
    <t>BHS</t>
  </si>
  <si>
    <t>44</t>
  </si>
  <si>
    <t>BSD</t>
  </si>
  <si>
    <t>Dollar bahamien</t>
  </si>
  <si>
    <r>
      <rPr>
        <sz val="10.5"/>
        <color theme="1"/>
        <rFont val="Calibri"/>
        <family val="2"/>
      </rPr>
      <t>AZN</t>
    </r>
  </si>
  <si>
    <r>
      <rPr>
        <sz val="10.5"/>
        <color theme="1"/>
        <rFont val="Calibri"/>
        <family val="2"/>
      </rPr>
      <t>Manat azéri</t>
    </r>
  </si>
  <si>
    <t>2610</t>
  </si>
  <si>
    <t>Chrome (2610)</t>
  </si>
  <si>
    <t>Chrome (2610), volume</t>
  </si>
  <si>
    <t>Redevances</t>
  </si>
  <si>
    <t>1415E1</t>
  </si>
  <si>
    <t>Loyers (1415E)</t>
  </si>
  <si>
    <t>Bahreïn</t>
  </si>
  <si>
    <t>BH</t>
  </si>
  <si>
    <t>BHR</t>
  </si>
  <si>
    <t>48</t>
  </si>
  <si>
    <t>BHD</t>
  </si>
  <si>
    <t>Dinar de Bahreïn</t>
  </si>
  <si>
    <r>
      <rPr>
        <sz val="10.5"/>
        <color theme="1"/>
        <rFont val="Calibri"/>
        <family val="2"/>
      </rPr>
      <t>BAM</t>
    </r>
  </si>
  <si>
    <r>
      <rPr>
        <sz val="10.5"/>
        <color theme="1"/>
        <rFont val="Calibri"/>
        <family val="2"/>
      </rPr>
      <t>Mark convertible de Bosnie-Herzégovine</t>
    </r>
  </si>
  <si>
    <t>2523</t>
  </si>
  <si>
    <t>Ciment Portland (2523)</t>
  </si>
  <si>
    <t>Ciment Portland (2523), volume</t>
  </si>
  <si>
    <t>Primes (1415E2)</t>
  </si>
  <si>
    <t>Primes</t>
  </si>
  <si>
    <t>1415E2</t>
  </si>
  <si>
    <t>Bangladesh</t>
  </si>
  <si>
    <t>BD</t>
  </si>
  <si>
    <t>BGD</t>
  </si>
  <si>
    <t>50</t>
  </si>
  <si>
    <t>BDT</t>
  </si>
  <si>
    <t>Taka bangladeshi</t>
  </si>
  <si>
    <r>
      <rPr>
        <sz val="10.5"/>
        <color theme="1"/>
        <rFont val="Calibri"/>
        <family val="2"/>
      </rPr>
      <t>BBD</t>
    </r>
  </si>
  <si>
    <r>
      <rPr>
        <sz val="10.5"/>
        <color theme="1"/>
        <rFont val="Calibri"/>
        <family val="2"/>
      </rPr>
      <t>Dollar de la Barbade</t>
    </r>
  </si>
  <si>
    <t>2605</t>
  </si>
  <si>
    <t>Cobalt (2605)</t>
  </si>
  <si>
    <t>Cobalt (2605), volume</t>
  </si>
  <si>
    <t>Livré/payé directement à l’État (1415E31)</t>
  </si>
  <si>
    <t>Livré/payé directement à l’État</t>
  </si>
  <si>
    <t>1415E31</t>
  </si>
  <si>
    <t>Droits sur la production (en nature ou en espèces)(1415E3)</t>
  </si>
  <si>
    <t>Barbade</t>
  </si>
  <si>
    <t>BB</t>
  </si>
  <si>
    <t>BRB</t>
  </si>
  <si>
    <t>52</t>
  </si>
  <si>
    <t>BBD</t>
  </si>
  <si>
    <t>Dollar de la Barbade</t>
  </si>
  <si>
    <r>
      <rPr>
        <sz val="10.5"/>
        <color theme="1"/>
        <rFont val="Calibri"/>
        <family val="2"/>
      </rPr>
      <t>BDT</t>
    </r>
  </si>
  <si>
    <r>
      <rPr>
        <sz val="10.5"/>
        <color theme="1"/>
        <rFont val="Calibri"/>
        <family val="2"/>
      </rPr>
      <t>Taka bangladeshi</t>
    </r>
  </si>
  <si>
    <t>2713</t>
  </si>
  <si>
    <t>Coke de pétrole (2713)</t>
  </si>
  <si>
    <t>Coke de pétrole (2713), volume</t>
  </si>
  <si>
    <t>Livré/payé à une/des entreprise(s) d’État</t>
  </si>
  <si>
    <t>1415E32</t>
  </si>
  <si>
    <t>Belarus</t>
  </si>
  <si>
    <t>BY</t>
  </si>
  <si>
    <t>BLR</t>
  </si>
  <si>
    <t>112</t>
  </si>
  <si>
    <t>BYR</t>
  </si>
  <si>
    <t>Rouble de Belarus</t>
  </si>
  <si>
    <r>
      <rPr>
        <sz val="10.5"/>
        <color theme="1"/>
        <rFont val="Calibri"/>
        <family val="2"/>
      </rPr>
      <t>BGN</t>
    </r>
  </si>
  <si>
    <r>
      <rPr>
        <sz val="10.5"/>
        <color theme="1"/>
        <rFont val="Calibri"/>
        <family val="2"/>
      </rPr>
      <t>Lev bulgare (ancien)</t>
    </r>
  </si>
  <si>
    <t>2704</t>
  </si>
  <si>
    <t>Coke et semi-coke (2704)</t>
  </si>
  <si>
    <t>Coke et semi-coke (2704), volume</t>
  </si>
  <si>
    <t>Transferts obligatoires à l’État (infrastructures et autres éléments)</t>
  </si>
  <si>
    <t>1415E4</t>
  </si>
  <si>
    <t>Belgique</t>
  </si>
  <si>
    <t>BE</t>
  </si>
  <si>
    <t>BEL</t>
  </si>
  <si>
    <t>56</t>
  </si>
  <si>
    <r>
      <rPr>
        <sz val="10.5"/>
        <color theme="1"/>
        <rFont val="Calibri"/>
        <family val="2"/>
      </rPr>
      <t>BHD</t>
    </r>
  </si>
  <si>
    <r>
      <rPr>
        <sz val="10.5"/>
        <color theme="1"/>
        <rFont val="Calibri"/>
        <family val="2"/>
      </rPr>
      <t>Dinar de Bahreïn</t>
    </r>
  </si>
  <si>
    <t>2527</t>
  </si>
  <si>
    <t>Cryolite naturelle (2527)</t>
  </si>
  <si>
    <t>Cryolite naturelle (2527), volume</t>
  </si>
  <si>
    <t>Autres paiements de loyer (1415E5)</t>
  </si>
  <si>
    <t>Autres paiements de loyer</t>
  </si>
  <si>
    <t>1415E5</t>
  </si>
  <si>
    <t>Belize</t>
  </si>
  <si>
    <t>BZ</t>
  </si>
  <si>
    <t>BLZ</t>
  </si>
  <si>
    <t>84</t>
  </si>
  <si>
    <t>BZD</t>
  </si>
  <si>
    <t>Dollar de Belize</t>
  </si>
  <si>
    <r>
      <rPr>
        <sz val="10.5"/>
        <color theme="1"/>
        <rFont val="Calibri"/>
        <family val="2"/>
      </rPr>
      <t>BIF</t>
    </r>
  </si>
  <si>
    <r>
      <rPr>
        <sz val="10.5"/>
        <color theme="1"/>
        <rFont val="Calibri"/>
        <family val="2"/>
      </rPr>
      <t>Franc du Burundi</t>
    </r>
  </si>
  <si>
    <t>2603</t>
  </si>
  <si>
    <t>Cuivre (2603)</t>
  </si>
  <si>
    <t>Ventes de marchandises et de services par des entités de l’État (1421E)</t>
  </si>
  <si>
    <t>Ventes de marchandises et de services par des entités de l’État</t>
  </si>
  <si>
    <t>1421E</t>
  </si>
  <si>
    <t>Ventes de marchandises et de services (142E)</t>
  </si>
  <si>
    <t>Bénin</t>
  </si>
  <si>
    <t>BJ</t>
  </si>
  <si>
    <t>BEN</t>
  </si>
  <si>
    <t>204</t>
  </si>
  <si>
    <t>XOF</t>
  </si>
  <si>
    <t>Franc CFA d’Afrique de l’Ouest</t>
  </si>
  <si>
    <r>
      <rPr>
        <sz val="10.5"/>
        <color theme="1"/>
        <rFont val="Calibri"/>
        <family val="2"/>
      </rPr>
      <t>BMD</t>
    </r>
  </si>
  <si>
    <r>
      <rPr>
        <sz val="10.5"/>
        <color theme="1"/>
        <rFont val="Calibri"/>
        <family val="2"/>
      </rPr>
      <t>Dollar des Bermudes</t>
    </r>
  </si>
  <si>
    <t>7102</t>
  </si>
  <si>
    <t>Diamants (7102)</t>
  </si>
  <si>
    <t>Diamants (7102), volume</t>
  </si>
  <si>
    <t>Frais administratifs pour services gouvernementaux (1422E)</t>
  </si>
  <si>
    <t>Frais administratifs pour services gouvernementaux</t>
  </si>
  <si>
    <t>1422E</t>
  </si>
  <si>
    <t>Bermudes</t>
  </si>
  <si>
    <t>BM</t>
  </si>
  <si>
    <t>BMU</t>
  </si>
  <si>
    <t>60</t>
  </si>
  <si>
    <t>BMD</t>
  </si>
  <si>
    <t>Dollar des Bermudes</t>
  </si>
  <si>
    <r>
      <rPr>
        <sz val="10.5"/>
        <color theme="1"/>
        <rFont val="Calibri"/>
        <family val="2"/>
      </rPr>
      <t>BND</t>
    </r>
  </si>
  <si>
    <r>
      <rPr>
        <sz val="10.5"/>
        <color theme="1"/>
        <rFont val="Calibri"/>
        <family val="2"/>
      </rPr>
      <t>Dollar de Brunei</t>
    </r>
  </si>
  <si>
    <t>2518</t>
  </si>
  <si>
    <t>Dolomite (2518)</t>
  </si>
  <si>
    <t>Dolomite (2518), volume</t>
  </si>
  <si>
    <t>Amendes, peines et forfaits</t>
  </si>
  <si>
    <t>143E</t>
  </si>
  <si>
    <t>Amendes, peines et forfaits (143E)</t>
  </si>
  <si>
    <t>Amendes, peines et forfaits(143E)</t>
  </si>
  <si>
    <t>Bhoutan</t>
  </si>
  <si>
    <t>BT</t>
  </si>
  <si>
    <t>BTN</t>
  </si>
  <si>
    <t>64</t>
  </si>
  <si>
    <t>Nutum du Bhoutan</t>
  </si>
  <si>
    <r>
      <rPr>
        <sz val="10.5"/>
        <color theme="1"/>
        <rFont val="Calibri"/>
        <family val="2"/>
      </rPr>
      <t>BOB</t>
    </r>
  </si>
  <si>
    <r>
      <rPr>
        <sz val="10.5"/>
        <color theme="1"/>
        <rFont val="Calibri"/>
        <family val="2"/>
      </rPr>
      <t>Boliviano bolivien</t>
    </r>
  </si>
  <si>
    <t>2716</t>
  </si>
  <si>
    <t>Énergie électrique (2 716)</t>
  </si>
  <si>
    <t>Énergie électrique (2 716), volume</t>
  </si>
  <si>
    <t>Transferts volontaires à l’État (donations) (144E1)</t>
  </si>
  <si>
    <t>Transferts volontaires à l’État (donations)</t>
  </si>
  <si>
    <t>144E1</t>
  </si>
  <si>
    <t>Transferts volontaires à l’État (donations)(144E1)</t>
  </si>
  <si>
    <t>Bolivie</t>
  </si>
  <si>
    <t>BO</t>
  </si>
  <si>
    <t>BOL</t>
  </si>
  <si>
    <t>68</t>
  </si>
  <si>
    <t>BOB</t>
  </si>
  <si>
    <t>Boliviano bolivien</t>
  </si>
  <si>
    <r>
      <rPr>
        <sz val="10.5"/>
        <color theme="1"/>
        <rFont val="Calibri"/>
        <family val="2"/>
      </rPr>
      <t>BRL</t>
    </r>
  </si>
  <si>
    <r>
      <rPr>
        <sz val="10.5"/>
        <color theme="1"/>
        <rFont val="Calibri"/>
        <family val="2"/>
      </rPr>
      <t>Réal brésilien</t>
    </r>
  </si>
  <si>
    <t>2609</t>
  </si>
  <si>
    <t>Étain (2609)</t>
  </si>
  <si>
    <t>Étain (2609), volume</t>
  </si>
  <si>
    <t>&lt;Sélectionner à partir du menu&gt;</t>
  </si>
  <si>
    <t>Bosnie-Herzégovine</t>
  </si>
  <si>
    <t>BA</t>
  </si>
  <si>
    <t>BIH</t>
  </si>
  <si>
    <t>70</t>
  </si>
  <si>
    <t>BAM</t>
  </si>
  <si>
    <t>Mark convertible de Bosnie-Herzégovine</t>
  </si>
  <si>
    <r>
      <rPr>
        <sz val="10.5"/>
        <color theme="1"/>
        <rFont val="Calibri"/>
        <family val="2"/>
      </rPr>
      <t>BSD</t>
    </r>
  </si>
  <si>
    <r>
      <rPr>
        <sz val="10.5"/>
        <color theme="1"/>
        <rFont val="Calibri"/>
        <family val="2"/>
      </rPr>
      <t>Dollar bahamien</t>
    </r>
  </si>
  <si>
    <t>2512</t>
  </si>
  <si>
    <t>Farines siliceuses fossiles (2512)</t>
  </si>
  <si>
    <t>Farines siliceuses fossiles (2512), volume</t>
  </si>
  <si>
    <t>Botswana</t>
  </si>
  <si>
    <t>BW</t>
  </si>
  <si>
    <t>BWA</t>
  </si>
  <si>
    <t>72</t>
  </si>
  <si>
    <t>BWP</t>
  </si>
  <si>
    <t>Pula du Botswana</t>
  </si>
  <si>
    <r>
      <rPr>
        <sz val="10.5"/>
        <color theme="1"/>
        <rFont val="Calibri"/>
        <family val="2"/>
      </rPr>
      <t>BTN</t>
    </r>
  </si>
  <si>
    <t>2529</t>
  </si>
  <si>
    <t>Feldspath (2529)</t>
  </si>
  <si>
    <t>Feldspath (2529), volume</t>
  </si>
  <si>
    <t>Brésil</t>
  </si>
  <si>
    <t>BR</t>
  </si>
  <si>
    <t>BRA</t>
  </si>
  <si>
    <t>76</t>
  </si>
  <si>
    <t>BRL</t>
  </si>
  <si>
    <t>Réal brésilien</t>
  </si>
  <si>
    <r>
      <rPr>
        <sz val="10.5"/>
        <color theme="1"/>
        <rFont val="Calibri"/>
        <family val="2"/>
      </rPr>
      <t>BWP</t>
    </r>
  </si>
  <si>
    <r>
      <rPr>
        <sz val="10.5"/>
        <color theme="1"/>
        <rFont val="Calibri"/>
        <family val="2"/>
      </rPr>
      <t>Pula du Botswana</t>
    </r>
  </si>
  <si>
    <t>2601</t>
  </si>
  <si>
    <t>Fer (2601)</t>
  </si>
  <si>
    <t>Fer (2601), volume</t>
  </si>
  <si>
    <t>Bulgarie</t>
  </si>
  <si>
    <t>BG</t>
  </si>
  <si>
    <t>BGR</t>
  </si>
  <si>
    <t>100</t>
  </si>
  <si>
    <t>BGN</t>
  </si>
  <si>
    <t>Lev bulgare (ancien)</t>
  </si>
  <si>
    <r>
      <rPr>
        <sz val="10.5"/>
        <color theme="1"/>
        <rFont val="Calibri"/>
        <family val="2"/>
      </rPr>
      <t>BYR</t>
    </r>
  </si>
  <si>
    <r>
      <rPr>
        <sz val="10.5"/>
        <color theme="1"/>
        <rFont val="Calibri"/>
        <family val="2"/>
      </rPr>
      <t>Rouble de Belarus</t>
    </r>
  </si>
  <si>
    <t>2705</t>
  </si>
  <si>
    <t>Gaz de charbon (2705)</t>
  </si>
  <si>
    <t>Gaz de charbon (2705), volume</t>
  </si>
  <si>
    <t>Burkina Faso</t>
  </si>
  <si>
    <t>BF</t>
  </si>
  <si>
    <t>BFA</t>
  </si>
  <si>
    <t>854</t>
  </si>
  <si>
    <r>
      <rPr>
        <sz val="10.5"/>
        <color theme="1"/>
        <rFont val="Calibri"/>
        <family val="2"/>
      </rPr>
      <t>BZD</t>
    </r>
  </si>
  <si>
    <r>
      <rPr>
        <sz val="10.5"/>
        <color theme="1"/>
        <rFont val="Calibri"/>
        <family val="2"/>
      </rPr>
      <t>Dollar de Belize</t>
    </r>
  </si>
  <si>
    <t>2711</t>
  </si>
  <si>
    <t>Gaz naturel (2711)</t>
  </si>
  <si>
    <t>Burundi</t>
  </si>
  <si>
    <t>BI</t>
  </si>
  <si>
    <t>BDI</t>
  </si>
  <si>
    <t>108</t>
  </si>
  <si>
    <t>BIF</t>
  </si>
  <si>
    <t>Franc du Burundi</t>
  </si>
  <si>
    <r>
      <rPr>
        <sz val="10.5"/>
        <color theme="1"/>
        <rFont val="Calibri"/>
        <family val="2"/>
      </rPr>
      <t>CAD</t>
    </r>
  </si>
  <si>
    <r>
      <rPr>
        <sz val="10.5"/>
        <color theme="1"/>
        <rFont val="Calibri"/>
        <family val="2"/>
      </rPr>
      <t>Dollar canadien</t>
    </r>
  </si>
  <si>
    <t>2712</t>
  </si>
  <si>
    <t>Gelée de pétrole (2712)</t>
  </si>
  <si>
    <t>Gelée de pétrole (2712), volume</t>
  </si>
  <si>
    <t>Cambodge</t>
  </si>
  <si>
    <t>KH</t>
  </si>
  <si>
    <t>KHM</t>
  </si>
  <si>
    <t>116</t>
  </si>
  <si>
    <t>KHR</t>
  </si>
  <si>
    <t>Riel cambodgien</t>
  </si>
  <si>
    <r>
      <rPr>
        <sz val="10.5"/>
        <color theme="1"/>
        <rFont val="Calibri"/>
        <family val="2"/>
      </rPr>
      <t>CDF</t>
    </r>
  </si>
  <si>
    <r>
      <rPr>
        <sz val="10.5"/>
        <color theme="1"/>
        <rFont val="Calibri"/>
        <family val="2"/>
      </rPr>
      <t>Franc congolais</t>
    </r>
  </si>
  <si>
    <t>2706</t>
  </si>
  <si>
    <t>Goudron distillé à partir de charbon (2706)</t>
  </si>
  <si>
    <t>Goudron distillé à partir de charbon (2706), volume</t>
  </si>
  <si>
    <t>CM</t>
  </si>
  <si>
    <t>120</t>
  </si>
  <si>
    <r>
      <rPr>
        <sz val="10.5"/>
        <color theme="1"/>
        <rFont val="Calibri"/>
        <family val="2"/>
      </rPr>
      <t>CHF</t>
    </r>
  </si>
  <si>
    <r>
      <rPr>
        <sz val="10.5"/>
        <color theme="1"/>
        <rFont val="Calibri"/>
        <family val="2"/>
      </rPr>
      <t>Franc suisse</t>
    </r>
  </si>
  <si>
    <t>2516</t>
  </si>
  <si>
    <t>Granite (2516)</t>
  </si>
  <si>
    <t>Granite (2516), volume</t>
  </si>
  <si>
    <t>Canada</t>
  </si>
  <si>
    <t>CA</t>
  </si>
  <si>
    <t>CAN</t>
  </si>
  <si>
    <t>124</t>
  </si>
  <si>
    <t>CAD</t>
  </si>
  <si>
    <t>Dollar canadien</t>
  </si>
  <si>
    <r>
      <rPr>
        <sz val="10.5"/>
        <color theme="1"/>
        <rFont val="Calibri"/>
        <family val="2"/>
      </rPr>
      <t>CLF</t>
    </r>
  </si>
  <si>
    <t>Unidad de Fomento chilien</t>
  </si>
  <si>
    <t>2504</t>
  </si>
  <si>
    <t>Graphite naturel (2504)</t>
  </si>
  <si>
    <t>Graphite naturel (2504), volume</t>
  </si>
  <si>
    <t>Cap Vert</t>
  </si>
  <si>
    <t>CV</t>
  </si>
  <si>
    <t>CPV</t>
  </si>
  <si>
    <t>132</t>
  </si>
  <si>
    <t>CVE</t>
  </si>
  <si>
    <t>Escudo cap-verdien</t>
  </si>
  <si>
    <r>
      <rPr>
        <sz val="10.5"/>
        <color theme="1"/>
        <rFont val="Calibri"/>
        <family val="2"/>
      </rPr>
      <t>CNH</t>
    </r>
  </si>
  <si>
    <r>
      <rPr>
        <sz val="10.5"/>
        <color theme="1"/>
        <rFont val="Calibri"/>
        <family val="2"/>
      </rPr>
      <t>Yuan renminbi chinois (off-shore)</t>
    </r>
  </si>
  <si>
    <t>2520</t>
  </si>
  <si>
    <t>Gypse (2520)</t>
  </si>
  <si>
    <t>Gypse (2520), volume</t>
  </si>
  <si>
    <t>Chili</t>
  </si>
  <si>
    <t>CL</t>
  </si>
  <si>
    <t>CHL</t>
  </si>
  <si>
    <t>152</t>
  </si>
  <si>
    <t>CLF</t>
  </si>
  <si>
    <r>
      <rPr>
        <sz val="10.5"/>
        <color theme="1"/>
        <rFont val="Calibri"/>
        <family val="2"/>
      </rPr>
      <t>COP</t>
    </r>
  </si>
  <si>
    <r>
      <rPr>
        <sz val="10.5"/>
        <color theme="1"/>
        <rFont val="Calibri"/>
        <family val="2"/>
      </rPr>
      <t>Peso colombien</t>
    </r>
  </si>
  <si>
    <t>2710</t>
  </si>
  <si>
    <t>Huiles de pétrole hors pétrole brut (2710)</t>
  </si>
  <si>
    <t>Huiles de pétrole hors pétrole brut (2710), volume</t>
  </si>
  <si>
    <t>Chine</t>
  </si>
  <si>
    <t>CN</t>
  </si>
  <si>
    <t>CHN</t>
  </si>
  <si>
    <t>156</t>
  </si>
  <si>
    <t>CNH</t>
  </si>
  <si>
    <t>Yuan renminbi chinois (off-shore)</t>
  </si>
  <si>
    <r>
      <rPr>
        <sz val="10.5"/>
        <color theme="1"/>
        <rFont val="Calibri"/>
        <family val="2"/>
      </rPr>
      <t>CRC</t>
    </r>
  </si>
  <si>
    <r>
      <rPr>
        <sz val="10.5"/>
        <color theme="1"/>
        <rFont val="Calibri"/>
        <family val="2"/>
      </rPr>
      <t>Colon costaricain</t>
    </r>
  </si>
  <si>
    <t>2507</t>
  </si>
  <si>
    <t>Kaolin (2507)</t>
  </si>
  <si>
    <t>Kaolin (2507), volume</t>
  </si>
  <si>
    <t>Chypre</t>
  </si>
  <si>
    <t>CY</t>
  </si>
  <si>
    <t>CYP</t>
  </si>
  <si>
    <t>196</t>
  </si>
  <si>
    <r>
      <rPr>
        <sz val="10.5"/>
        <color theme="1"/>
        <rFont val="Calibri"/>
        <family val="2"/>
      </rPr>
      <t>CUC</t>
    </r>
  </si>
  <si>
    <r>
      <rPr>
        <sz val="10.5"/>
        <color theme="1"/>
        <rFont val="Calibri"/>
        <family val="2"/>
      </rPr>
      <t>Peso cubain convertible</t>
    </r>
  </si>
  <si>
    <t>2702</t>
  </si>
  <si>
    <t>Lignite (2702)</t>
  </si>
  <si>
    <t>Lignite (2702), volume</t>
  </si>
  <si>
    <t>Colombie</t>
  </si>
  <si>
    <t>CO</t>
  </si>
  <si>
    <t>COL</t>
  </si>
  <si>
    <t>170</t>
  </si>
  <si>
    <t>COP</t>
  </si>
  <si>
    <t>Peso colombien</t>
  </si>
  <si>
    <r>
      <rPr>
        <sz val="10.5"/>
        <color theme="1"/>
        <rFont val="Calibri"/>
        <family val="2"/>
      </rPr>
      <t>CVE</t>
    </r>
  </si>
  <si>
    <r>
      <rPr>
        <sz val="10.5"/>
        <color theme="1"/>
        <rFont val="Calibri"/>
        <family val="2"/>
      </rPr>
      <t>Escudo cap-verdien</t>
    </r>
  </si>
  <si>
    <t>2619</t>
  </si>
  <si>
    <t>Mâchefer (2619)</t>
  </si>
  <si>
    <t>Mâchefer (2619), volume</t>
  </si>
  <si>
    <t>Comores</t>
  </si>
  <si>
    <t>KM</t>
  </si>
  <si>
    <t>COM</t>
  </si>
  <si>
    <t>174</t>
  </si>
  <si>
    <t>KMF</t>
  </si>
  <si>
    <t>Franc comorien</t>
  </si>
  <si>
    <r>
      <rPr>
        <sz val="10.5"/>
        <color theme="1"/>
        <rFont val="Calibri"/>
        <family val="2"/>
      </rPr>
      <t>CZK</t>
    </r>
  </si>
  <si>
    <r>
      <rPr>
        <sz val="10.5"/>
        <color theme="1"/>
        <rFont val="Calibri"/>
        <family val="2"/>
      </rPr>
      <t>Couronne tchèque</t>
    </r>
  </si>
  <si>
    <t>2602</t>
  </si>
  <si>
    <t>Manganèse (2602)</t>
  </si>
  <si>
    <t>Manganèse (2602), volume</t>
  </si>
  <si>
    <t>Corée (du Nord)</t>
  </si>
  <si>
    <t>KP</t>
  </si>
  <si>
    <t>PRK</t>
  </si>
  <si>
    <t>408</t>
  </si>
  <si>
    <t>KPW</t>
  </si>
  <si>
    <t>Won nord-coréen</t>
  </si>
  <si>
    <r>
      <rPr>
        <sz val="10.5"/>
        <color theme="1"/>
        <rFont val="Calibri"/>
        <family val="2"/>
      </rPr>
      <t>DJF</t>
    </r>
  </si>
  <si>
    <r>
      <rPr>
        <sz val="10.5"/>
        <color theme="1"/>
        <rFont val="Calibri"/>
        <family val="2"/>
      </rPr>
      <t>Franc djiboutien</t>
    </r>
  </si>
  <si>
    <t>2515</t>
  </si>
  <si>
    <t>Marbre (2515)</t>
  </si>
  <si>
    <t>Marbre (2515), volume</t>
  </si>
  <si>
    <t>Corée (du Sud)</t>
  </si>
  <si>
    <t>KR</t>
  </si>
  <si>
    <t>KOR</t>
  </si>
  <si>
    <t>410</t>
  </si>
  <si>
    <t>KRW</t>
  </si>
  <si>
    <t>Won sud-coréen</t>
  </si>
  <si>
    <r>
      <rPr>
        <sz val="10.5"/>
        <color theme="1"/>
        <rFont val="Calibri"/>
        <family val="2"/>
      </rPr>
      <t>DKK</t>
    </r>
  </si>
  <si>
    <r>
      <rPr>
        <sz val="10.5"/>
        <color theme="1"/>
        <rFont val="Calibri"/>
        <family val="2"/>
      </rPr>
      <t>Couronne danoise</t>
    </r>
  </si>
  <si>
    <t>2715</t>
  </si>
  <si>
    <t>Mélanges bitumineux (2715)</t>
  </si>
  <si>
    <t>Mélanges bitumineux (2715), volume</t>
  </si>
  <si>
    <t>Costa Rica</t>
  </si>
  <si>
    <t>CR</t>
  </si>
  <si>
    <t>CRI</t>
  </si>
  <si>
    <t>188</t>
  </si>
  <si>
    <t>CRC</t>
  </si>
  <si>
    <t>Colon costaricain</t>
  </si>
  <si>
    <r>
      <rPr>
        <sz val="10.5"/>
        <color theme="1"/>
        <rFont val="Calibri"/>
        <family val="2"/>
      </rPr>
      <t>DOP</t>
    </r>
  </si>
  <si>
    <r>
      <rPr>
        <sz val="10.5"/>
        <color theme="1"/>
        <rFont val="Calibri"/>
        <family val="2"/>
      </rPr>
      <t>Peso dominicain</t>
    </r>
  </si>
  <si>
    <t>2616</t>
  </si>
  <si>
    <t>Métaux précieux (2616)</t>
  </si>
  <si>
    <t>Métaux précieux (2616), volume</t>
  </si>
  <si>
    <t>Côte d’Ivoire</t>
  </si>
  <si>
    <t>CI</t>
  </si>
  <si>
    <t>CIV</t>
  </si>
  <si>
    <t>384</t>
  </si>
  <si>
    <r>
      <rPr>
        <sz val="10.5"/>
        <color theme="1"/>
        <rFont val="Calibri"/>
        <family val="2"/>
      </rPr>
      <t>DZD</t>
    </r>
  </si>
  <si>
    <r>
      <rPr>
        <sz val="10.5"/>
        <color theme="1"/>
        <rFont val="Calibri"/>
        <family val="2"/>
      </rPr>
      <t>Dinar algérien</t>
    </r>
  </si>
  <si>
    <t>2525</t>
  </si>
  <si>
    <t>Mica (2525)</t>
  </si>
  <si>
    <t>Mica (2525), volume</t>
  </si>
  <si>
    <t>Croatie</t>
  </si>
  <si>
    <t>HR</t>
  </si>
  <si>
    <t>HRV</t>
  </si>
  <si>
    <t>191</t>
  </si>
  <si>
    <t>HRK</t>
  </si>
  <si>
    <t>Kuna croate</t>
  </si>
  <si>
    <r>
      <rPr>
        <sz val="10.5"/>
        <color theme="1"/>
        <rFont val="Calibri"/>
        <family val="2"/>
      </rPr>
      <t>EGP</t>
    </r>
  </si>
  <si>
    <r>
      <rPr>
        <sz val="10.5"/>
        <color theme="1"/>
        <rFont val="Calibri"/>
        <family val="2"/>
      </rPr>
      <t>Livre égyptienne</t>
    </r>
  </si>
  <si>
    <t>2613</t>
  </si>
  <si>
    <t>Molybdène (2613)</t>
  </si>
  <si>
    <t>Molybdène (2613), volume</t>
  </si>
  <si>
    <t>Cuba</t>
  </si>
  <si>
    <t>CU</t>
  </si>
  <si>
    <t>CUB</t>
  </si>
  <si>
    <t>192</t>
  </si>
  <si>
    <t>CUC</t>
  </si>
  <si>
    <t>Peso cubain convertible</t>
  </si>
  <si>
    <r>
      <rPr>
        <sz val="10.5"/>
        <color theme="1"/>
        <rFont val="Calibri"/>
        <family val="2"/>
      </rPr>
      <t>ERN</t>
    </r>
  </si>
  <si>
    <r>
      <rPr>
        <sz val="10.5"/>
        <color theme="1"/>
        <rFont val="Calibri"/>
        <family val="2"/>
      </rPr>
      <t>Nakfa érythréen</t>
    </r>
  </si>
  <si>
    <t>2604</t>
  </si>
  <si>
    <t>Nickel (2604)</t>
  </si>
  <si>
    <t>Nickel (2604), volume</t>
  </si>
  <si>
    <t>Danemark</t>
  </si>
  <si>
    <t>DK</t>
  </si>
  <si>
    <t>DNK</t>
  </si>
  <si>
    <t>208</t>
  </si>
  <si>
    <t>DKK</t>
  </si>
  <si>
    <t>Couronne danoise</t>
  </si>
  <si>
    <r>
      <rPr>
        <sz val="10.5"/>
        <color theme="1"/>
        <rFont val="Calibri"/>
        <family val="2"/>
      </rPr>
      <t>ETB</t>
    </r>
  </si>
  <si>
    <r>
      <rPr>
        <sz val="10.5"/>
        <color theme="1"/>
        <rFont val="Calibri"/>
        <family val="2"/>
      </rPr>
      <t>Birr éthiopien</t>
    </r>
  </si>
  <si>
    <t>2615</t>
  </si>
  <si>
    <t>Niobium, Vanadium, Zirconium (2615)</t>
  </si>
  <si>
    <t>Niobium, Vanadium, Zirconium (2615), volume</t>
  </si>
  <si>
    <t>Darussalam de Brunei</t>
  </si>
  <si>
    <t>BN</t>
  </si>
  <si>
    <t>BRN</t>
  </si>
  <si>
    <t>96</t>
  </si>
  <si>
    <t>BND</t>
  </si>
  <si>
    <t>Dollar de Brunei</t>
  </si>
  <si>
    <r>
      <rPr>
        <sz val="10.5"/>
        <color theme="1"/>
        <rFont val="Calibri"/>
        <family val="2"/>
      </rPr>
      <t>EUR</t>
    </r>
  </si>
  <si>
    <r>
      <rPr>
        <sz val="10.5"/>
        <color theme="1"/>
        <rFont val="Calibri"/>
        <family val="2"/>
      </rPr>
      <t>Euro</t>
    </r>
  </si>
  <si>
    <t>7108</t>
  </si>
  <si>
    <t>Or (7108)</t>
  </si>
  <si>
    <t>Djibouti</t>
  </si>
  <si>
    <t>DJ</t>
  </si>
  <si>
    <t>DJI</t>
  </si>
  <si>
    <t>262</t>
  </si>
  <si>
    <t>DJF</t>
  </si>
  <si>
    <t>Franc djiboutien</t>
  </si>
  <si>
    <r>
      <rPr>
        <sz val="10.5"/>
        <color theme="1"/>
        <rFont val="Calibri"/>
        <family val="2"/>
      </rPr>
      <t>FJD</t>
    </r>
  </si>
  <si>
    <r>
      <rPr>
        <sz val="10.5"/>
        <color theme="1"/>
        <rFont val="Calibri"/>
        <family val="2"/>
      </rPr>
      <t>Dollar fidjien</t>
    </r>
  </si>
  <si>
    <t>2709</t>
  </si>
  <si>
    <t>Dominique</t>
  </si>
  <si>
    <t>DM</t>
  </si>
  <si>
    <t>DMA</t>
  </si>
  <si>
    <t>212</t>
  </si>
  <si>
    <r>
      <rPr>
        <sz val="10.5"/>
        <color theme="1"/>
        <rFont val="Calibri"/>
        <family val="2"/>
      </rPr>
      <t>FKP</t>
    </r>
  </si>
  <si>
    <r>
      <rPr>
        <sz val="10.5"/>
        <color theme="1"/>
        <rFont val="Calibri"/>
        <family val="2"/>
      </rPr>
      <t>Livre des Malouines</t>
    </r>
  </si>
  <si>
    <t>2510</t>
  </si>
  <si>
    <t>Phosphates de calcium naturels (2510)</t>
  </si>
  <si>
    <t>Phosphates de calcium naturels (2510), volume</t>
  </si>
  <si>
    <t>Égypte</t>
  </si>
  <si>
    <t>EG</t>
  </si>
  <si>
    <t>EGY</t>
  </si>
  <si>
    <t>818</t>
  </si>
  <si>
    <t>EGP</t>
  </si>
  <si>
    <t>Livre égyptienne</t>
  </si>
  <si>
    <r>
      <rPr>
        <sz val="10.5"/>
        <color theme="1"/>
        <rFont val="Calibri"/>
        <family val="2"/>
      </rPr>
      <t>GBP</t>
    </r>
  </si>
  <si>
    <r>
      <rPr>
        <sz val="10.5"/>
        <color theme="1"/>
        <rFont val="Calibri"/>
        <family val="2"/>
      </rPr>
      <t>Livre sterling</t>
    </r>
  </si>
  <si>
    <t>2513</t>
  </si>
  <si>
    <t>Pierre ponce (2513)</t>
  </si>
  <si>
    <t>Pierre ponce (2513), volume</t>
  </si>
  <si>
    <t>Émirats arabes unis</t>
  </si>
  <si>
    <t>AE</t>
  </si>
  <si>
    <t>ARE</t>
  </si>
  <si>
    <t>784</t>
  </si>
  <si>
    <t>AED</t>
  </si>
  <si>
    <t>Dirham des Émirats arabes unis</t>
  </si>
  <si>
    <r>
      <rPr>
        <sz val="10.5"/>
        <color theme="1"/>
        <rFont val="Calibri"/>
        <family val="2"/>
      </rPr>
      <t>GEL</t>
    </r>
  </si>
  <si>
    <r>
      <rPr>
        <sz val="10.5"/>
        <color theme="1"/>
        <rFont val="Calibri"/>
        <family val="2"/>
      </rPr>
      <t>Géorgie</t>
    </r>
  </si>
  <si>
    <t>2607</t>
  </si>
  <si>
    <t>Plomb (2607)</t>
  </si>
  <si>
    <t>Plomb (2607), volume</t>
  </si>
  <si>
    <t>Équateur</t>
  </si>
  <si>
    <t>EC</t>
  </si>
  <si>
    <t>ECU</t>
  </si>
  <si>
    <t>218</t>
  </si>
  <si>
    <t>Dollar des États-Unis</t>
  </si>
  <si>
    <r>
      <rPr>
        <sz val="10.5"/>
        <color theme="1"/>
        <rFont val="Calibri"/>
        <family val="2"/>
      </rPr>
      <t>GGP</t>
    </r>
  </si>
  <si>
    <r>
      <rPr>
        <sz val="10.5"/>
        <color theme="1"/>
        <rFont val="Calibri"/>
        <family val="2"/>
      </rPr>
      <t>Livre</t>
    </r>
  </si>
  <si>
    <t>2707</t>
  </si>
  <si>
    <t>Produits de distillation du goudron de charbon (2707)</t>
  </si>
  <si>
    <t>Produits de distillation du goudron de charbon (2707), volume</t>
  </si>
  <si>
    <t>Érythrée</t>
  </si>
  <si>
    <t>ER</t>
  </si>
  <si>
    <t>ERI</t>
  </si>
  <si>
    <t>232</t>
  </si>
  <si>
    <t>ERN</t>
  </si>
  <si>
    <t>Nakfa érythréen</t>
  </si>
  <si>
    <r>
      <rPr>
        <sz val="10.5"/>
        <color theme="1"/>
        <rFont val="Calibri"/>
        <family val="2"/>
      </rPr>
      <t>GHS</t>
    </r>
  </si>
  <si>
    <r>
      <rPr>
        <sz val="10.5"/>
        <color theme="1"/>
        <rFont val="Calibri"/>
        <family val="2"/>
      </rPr>
      <t>Cedi ghanéen</t>
    </r>
  </si>
  <si>
    <t>2502</t>
  </si>
  <si>
    <t>Pyrites de fer (2502)</t>
  </si>
  <si>
    <t>Pyrites de fer (2502), volume</t>
  </si>
  <si>
    <t>Espagne</t>
  </si>
  <si>
    <t>ES</t>
  </si>
  <si>
    <t>ESP</t>
  </si>
  <si>
    <t>724</t>
  </si>
  <si>
    <r>
      <rPr>
        <sz val="10.5"/>
        <color theme="1"/>
        <rFont val="Calibri"/>
        <family val="2"/>
      </rPr>
      <t>GIP</t>
    </r>
  </si>
  <si>
    <r>
      <rPr>
        <sz val="10.5"/>
        <color theme="1"/>
        <rFont val="Calibri"/>
        <family val="2"/>
      </rPr>
      <t>Livre de Gibraltar</t>
    </r>
  </si>
  <si>
    <t>2506</t>
  </si>
  <si>
    <t>Quartz (2506)</t>
  </si>
  <si>
    <t>Quartz (2506), volume</t>
  </si>
  <si>
    <t>Estonie</t>
  </si>
  <si>
    <t>EE</t>
  </si>
  <si>
    <t>EST</t>
  </si>
  <si>
    <t>233</t>
  </si>
  <si>
    <r>
      <rPr>
        <sz val="10.5"/>
        <color theme="1"/>
        <rFont val="Calibri"/>
        <family val="2"/>
      </rPr>
      <t>GMD</t>
    </r>
  </si>
  <si>
    <r>
      <rPr>
        <sz val="10.5"/>
        <color theme="1"/>
        <rFont val="Calibri"/>
        <family val="2"/>
      </rPr>
      <t>Dalasi gambien</t>
    </r>
  </si>
  <si>
    <t>2505</t>
  </si>
  <si>
    <t>Sables naturels (2505)</t>
  </si>
  <si>
    <t>Sables naturels (2505), volume</t>
  </si>
  <si>
    <t>Eswatini</t>
  </si>
  <si>
    <t>SZ</t>
  </si>
  <si>
    <t>SWZ</t>
  </si>
  <si>
    <t>748</t>
  </si>
  <si>
    <t>SZL</t>
  </si>
  <si>
    <t>Lilangeni swazi</t>
  </si>
  <si>
    <r>
      <rPr>
        <sz val="10.5"/>
        <color theme="1"/>
        <rFont val="Calibri"/>
        <family val="2"/>
      </rPr>
      <t>GNF</t>
    </r>
  </si>
  <si>
    <r>
      <rPr>
        <sz val="10.5"/>
        <color theme="1"/>
        <rFont val="Calibri"/>
        <family val="2"/>
      </rPr>
      <t>Franc guinéen</t>
    </r>
  </si>
  <si>
    <t>2618</t>
  </si>
  <si>
    <t>Scorie granulée (2618)</t>
  </si>
  <si>
    <t>Scorie granulée (2618), volume</t>
  </si>
  <si>
    <t>États-Unis</t>
  </si>
  <si>
    <t>US</t>
  </si>
  <si>
    <t>USA</t>
  </si>
  <si>
    <t>840</t>
  </si>
  <si>
    <r>
      <rPr>
        <sz val="10.5"/>
        <color theme="1"/>
        <rFont val="Calibri"/>
        <family val="2"/>
      </rPr>
      <t>GTQ</t>
    </r>
  </si>
  <si>
    <r>
      <rPr>
        <sz val="10.5"/>
        <color theme="1"/>
        <rFont val="Calibri"/>
        <family val="2"/>
      </rPr>
      <t>Quetzal guatémaltèque</t>
    </r>
  </si>
  <si>
    <t>2501</t>
  </si>
  <si>
    <t>Sel et chlorure de sodium pur (2501)</t>
  </si>
  <si>
    <t>Sel et chlorure de sodium pur (2501), volume</t>
  </si>
  <si>
    <t>Éthiopie</t>
  </si>
  <si>
    <t>ET</t>
  </si>
  <si>
    <t>ETH</t>
  </si>
  <si>
    <t>231</t>
  </si>
  <si>
    <t>ETB</t>
  </si>
  <si>
    <t>Birr éthiopien</t>
  </si>
  <si>
    <r>
      <rPr>
        <sz val="10.5"/>
        <color theme="1"/>
        <rFont val="Calibri"/>
        <family val="2"/>
      </rPr>
      <t>GYD</t>
    </r>
  </si>
  <si>
    <r>
      <rPr>
        <sz val="10.5"/>
        <color theme="1"/>
        <rFont val="Calibri"/>
        <family val="2"/>
      </rPr>
      <t>Dollar guyanais</t>
    </r>
  </si>
  <si>
    <t>2503</t>
  </si>
  <si>
    <t>Soufre de tout type (2503)</t>
  </si>
  <si>
    <t>Soufre de tout type (2503), volume</t>
  </si>
  <si>
    <t>Fédération de Russie</t>
  </si>
  <si>
    <t>RU</t>
  </si>
  <si>
    <t>RUS</t>
  </si>
  <si>
    <t>643</t>
  </si>
  <si>
    <t>RUB</t>
  </si>
  <si>
    <t>Rouble russe</t>
  </si>
  <si>
    <r>
      <rPr>
        <sz val="10.5"/>
        <color theme="1"/>
        <rFont val="Calibri"/>
        <family val="2"/>
      </rPr>
      <t>HKD</t>
    </r>
  </si>
  <si>
    <t>Dollar de Hong Kong</t>
  </si>
  <si>
    <t>2526</t>
  </si>
  <si>
    <t>Stéatite naturelle (2526)</t>
  </si>
  <si>
    <t>Stéatite naturelle (2526), volume</t>
  </si>
  <si>
    <t>Fidji</t>
  </si>
  <si>
    <t>FJ</t>
  </si>
  <si>
    <t>FJI</t>
  </si>
  <si>
    <t>242</t>
  </si>
  <si>
    <t>FJD</t>
  </si>
  <si>
    <t>Dollar fidjien</t>
  </si>
  <si>
    <r>
      <rPr>
        <sz val="10.5"/>
        <color theme="1"/>
        <rFont val="Calibri"/>
        <family val="2"/>
      </rPr>
      <t>HNL</t>
    </r>
  </si>
  <si>
    <r>
      <rPr>
        <sz val="10.5"/>
        <color theme="1"/>
        <rFont val="Calibri"/>
        <family val="2"/>
      </rPr>
      <t>Lempira hondurien</t>
    </r>
  </si>
  <si>
    <t>2530</t>
  </si>
  <si>
    <t>Substances minérales non spécifiées ailleurs (2530)</t>
  </si>
  <si>
    <t>Substances minérales non spécifiées ailleurs (2530), volume</t>
  </si>
  <si>
    <t>Finlande</t>
  </si>
  <si>
    <t>FI</t>
  </si>
  <si>
    <t>FIN</t>
  </si>
  <si>
    <t>246</t>
  </si>
  <si>
    <r>
      <rPr>
        <sz val="10.5"/>
        <color theme="1"/>
        <rFont val="Calibri"/>
        <family val="2"/>
      </rPr>
      <t>HRK</t>
    </r>
  </si>
  <si>
    <r>
      <rPr>
        <sz val="10.5"/>
        <color theme="1"/>
        <rFont val="Calibri"/>
        <family val="2"/>
      </rPr>
      <t>Kuna croate</t>
    </r>
  </si>
  <si>
    <t>2511</t>
  </si>
  <si>
    <t>Sulfate de baryum naturel (2511)</t>
  </si>
  <si>
    <t>Sulfate de baryum naturel (2511), volume</t>
  </si>
  <si>
    <t>France</t>
  </si>
  <si>
    <t>FR</t>
  </si>
  <si>
    <t>FRA</t>
  </si>
  <si>
    <t>250</t>
  </si>
  <si>
    <r>
      <rPr>
        <sz val="10.5"/>
        <color theme="1"/>
        <rFont val="Calibri"/>
        <family val="2"/>
      </rPr>
      <t>HTG</t>
    </r>
  </si>
  <si>
    <r>
      <rPr>
        <sz val="10.5"/>
        <color theme="1"/>
        <rFont val="Calibri"/>
        <family val="2"/>
      </rPr>
      <t>Gourde haïtienne</t>
    </r>
  </si>
  <si>
    <t>2614</t>
  </si>
  <si>
    <t>Titane (2614)</t>
  </si>
  <si>
    <t>Titane (2614), volume</t>
  </si>
  <si>
    <t>Gabon</t>
  </si>
  <si>
    <t>GA</t>
  </si>
  <si>
    <t>GAB</t>
  </si>
  <si>
    <t>266</t>
  </si>
  <si>
    <r>
      <rPr>
        <sz val="10.5"/>
        <color theme="1"/>
        <rFont val="Calibri"/>
        <family val="2"/>
      </rPr>
      <t>HUF</t>
    </r>
  </si>
  <si>
    <r>
      <rPr>
        <sz val="10.5"/>
        <color theme="1"/>
        <rFont val="Calibri"/>
        <family val="2"/>
      </rPr>
      <t>Forint hongrois</t>
    </r>
  </si>
  <si>
    <t>2703</t>
  </si>
  <si>
    <t>Tourbe (2703)</t>
  </si>
  <si>
    <t>Tourbe (2703), volume</t>
  </si>
  <si>
    <t>Gambie</t>
  </si>
  <si>
    <t>GM</t>
  </si>
  <si>
    <t>GMB</t>
  </si>
  <si>
    <t>270</t>
  </si>
  <si>
    <t>GMD</t>
  </si>
  <si>
    <t>Dalasi gambien</t>
  </si>
  <si>
    <r>
      <rPr>
        <sz val="10.5"/>
        <color theme="1"/>
        <rFont val="Calibri"/>
        <family val="2"/>
      </rPr>
      <t>IDR</t>
    </r>
  </si>
  <si>
    <r>
      <rPr>
        <sz val="10.5"/>
        <color theme="1"/>
        <rFont val="Calibri"/>
        <family val="2"/>
      </rPr>
      <t>Roupie indonésienne</t>
    </r>
  </si>
  <si>
    <t>2708</t>
  </si>
  <si>
    <t>Tourbe et coke de tourbe (2708)</t>
  </si>
  <si>
    <t>Tourbe et coke de tourbe (2708), volume</t>
  </si>
  <si>
    <t>Géorgie</t>
  </si>
  <si>
    <t>GE</t>
  </si>
  <si>
    <t>GEO</t>
  </si>
  <si>
    <t>268</t>
  </si>
  <si>
    <t>GEL</t>
  </si>
  <si>
    <t>Lari géorgien</t>
  </si>
  <si>
    <r>
      <rPr>
        <sz val="10.5"/>
        <color theme="1"/>
        <rFont val="Calibri"/>
        <family val="2"/>
      </rPr>
      <t>ILS</t>
    </r>
  </si>
  <si>
    <r>
      <rPr>
        <sz val="10.5"/>
        <color theme="1"/>
        <rFont val="Calibri"/>
        <family val="2"/>
      </rPr>
      <t>Nouveau shekel israélien</t>
    </r>
  </si>
  <si>
    <t>2611</t>
  </si>
  <si>
    <t>Tungstène (2611)</t>
  </si>
  <si>
    <t>Tungstène (2611), volume</t>
  </si>
  <si>
    <t>Géorgie du Sud et les Îles Sandwich du Sud</t>
  </si>
  <si>
    <t>GS</t>
  </si>
  <si>
    <t>SGS</t>
  </si>
  <si>
    <t>239</t>
  </si>
  <si>
    <r>
      <rPr>
        <sz val="10.5"/>
        <color theme="1"/>
        <rFont val="Calibri"/>
        <family val="2"/>
      </rPr>
      <t>IMP</t>
    </r>
  </si>
  <si>
    <r>
      <rPr>
        <sz val="10.5"/>
        <color theme="1"/>
        <rFont val="Calibri"/>
        <family val="2"/>
      </rPr>
      <t>Livre de l’Île de Man</t>
    </r>
  </si>
  <si>
    <t>2612</t>
  </si>
  <si>
    <t>Uranium ou thorium (2612)</t>
  </si>
  <si>
    <t>Uranium ou thorium (2612), volume</t>
  </si>
  <si>
    <t>Ghana</t>
  </si>
  <si>
    <t>GH</t>
  </si>
  <si>
    <t>GHA</t>
  </si>
  <si>
    <t>288</t>
  </si>
  <si>
    <t>GHS</t>
  </si>
  <si>
    <t>Cedi ghanéen</t>
  </si>
  <si>
    <r>
      <rPr>
        <sz val="10.5"/>
        <color theme="1"/>
        <rFont val="Calibri"/>
        <family val="2"/>
      </rPr>
      <t>INR</t>
    </r>
  </si>
  <si>
    <r>
      <rPr>
        <sz val="10.5"/>
        <color theme="1"/>
        <rFont val="Calibri"/>
        <family val="2"/>
      </rPr>
      <t>Roupie indienne</t>
    </r>
  </si>
  <si>
    <t>2608</t>
  </si>
  <si>
    <t>Zinc (2608)</t>
  </si>
  <si>
    <t>Zinc (2608), volume</t>
  </si>
  <si>
    <t>Gibraltar</t>
  </si>
  <si>
    <t>GI</t>
  </si>
  <si>
    <t>GIB</t>
  </si>
  <si>
    <t>292</t>
  </si>
  <si>
    <t>GIP</t>
  </si>
  <si>
    <t>Livre de Gibraltar</t>
  </si>
  <si>
    <r>
      <rPr>
        <sz val="10.5"/>
        <color theme="1"/>
        <rFont val="Calibri"/>
        <family val="2"/>
      </rPr>
      <t>IQD</t>
    </r>
  </si>
  <si>
    <r>
      <rPr>
        <sz val="10.5"/>
        <color theme="1"/>
        <rFont val="Calibri"/>
        <family val="2"/>
      </rPr>
      <t>Dinar irakien</t>
    </r>
  </si>
  <si>
    <t>Pierres gemmes (précieuses ou fines) autres que les diamants (7103)</t>
  </si>
  <si>
    <t>Pierres gemmes (précieuses ou fines) autres que les diamants (7103), volume</t>
  </si>
  <si>
    <t>Grèce</t>
  </si>
  <si>
    <t>GR</t>
  </si>
  <si>
    <t>GRC</t>
  </si>
  <si>
    <t>300</t>
  </si>
  <si>
    <r>
      <rPr>
        <sz val="10.5"/>
        <color theme="1"/>
        <rFont val="Calibri"/>
        <family val="2"/>
      </rPr>
      <t>IRR</t>
    </r>
  </si>
  <si>
    <r>
      <rPr>
        <sz val="10.5"/>
        <color theme="1"/>
        <rFont val="Calibri"/>
        <family val="2"/>
      </rPr>
      <t>Rial iranien</t>
    </r>
  </si>
  <si>
    <t>Grenade</t>
  </si>
  <si>
    <t>GD</t>
  </si>
  <si>
    <t>GRD</t>
  </si>
  <si>
    <t>308</t>
  </si>
  <si>
    <r>
      <rPr>
        <sz val="10.5"/>
        <color theme="1"/>
        <rFont val="Calibri"/>
        <family val="2"/>
      </rPr>
      <t>ISK</t>
    </r>
  </si>
  <si>
    <r>
      <rPr>
        <sz val="10.5"/>
        <color theme="1"/>
        <rFont val="Calibri"/>
        <family val="2"/>
      </rPr>
      <t>Couronne islandaise</t>
    </r>
  </si>
  <si>
    <t>Groenland</t>
  </si>
  <si>
    <t>GL</t>
  </si>
  <si>
    <t>GRL</t>
  </si>
  <si>
    <t>304</t>
  </si>
  <si>
    <r>
      <rPr>
        <sz val="10.5"/>
        <color theme="1"/>
        <rFont val="Calibri"/>
        <family val="2"/>
      </rPr>
      <t>JEP</t>
    </r>
  </si>
  <si>
    <r>
      <rPr>
        <sz val="10.5"/>
        <color theme="1"/>
        <rFont val="Calibri"/>
        <family val="2"/>
      </rPr>
      <t>Livre de Jersey</t>
    </r>
  </si>
  <si>
    <t>Guadeloupe</t>
  </si>
  <si>
    <t>GP</t>
  </si>
  <si>
    <t>GLP</t>
  </si>
  <si>
    <t>312</t>
  </si>
  <si>
    <r>
      <rPr>
        <sz val="10.5"/>
        <color theme="1"/>
        <rFont val="Calibri"/>
        <family val="2"/>
      </rPr>
      <t>JMD</t>
    </r>
  </si>
  <si>
    <r>
      <rPr>
        <sz val="10.5"/>
        <color theme="1"/>
        <rFont val="Calibri"/>
        <family val="2"/>
      </rPr>
      <t>Dollar de la Jamaïque</t>
    </r>
  </si>
  <si>
    <t>Guam</t>
  </si>
  <si>
    <t>GU</t>
  </si>
  <si>
    <t>GUM</t>
  </si>
  <si>
    <t>316</t>
  </si>
  <si>
    <r>
      <rPr>
        <sz val="10.5"/>
        <color theme="1"/>
        <rFont val="Calibri"/>
        <family val="2"/>
      </rPr>
      <t>JOD</t>
    </r>
  </si>
  <si>
    <r>
      <rPr>
        <sz val="10.5"/>
        <color theme="1"/>
        <rFont val="Calibri"/>
        <family val="2"/>
      </rPr>
      <t>Dinar jordanien</t>
    </r>
  </si>
  <si>
    <t>Guatemala</t>
  </si>
  <si>
    <t>GT</t>
  </si>
  <si>
    <t>GTM</t>
  </si>
  <si>
    <t>320</t>
  </si>
  <si>
    <t>GTQ</t>
  </si>
  <si>
    <t>Quetzal guatémaltèque</t>
  </si>
  <si>
    <r>
      <rPr>
        <sz val="10.5"/>
        <color theme="1"/>
        <rFont val="Calibri"/>
        <family val="2"/>
      </rPr>
      <t>JPY</t>
    </r>
  </si>
  <si>
    <r>
      <rPr>
        <sz val="10.5"/>
        <color theme="1"/>
        <rFont val="Calibri"/>
        <family val="2"/>
      </rPr>
      <t>Yen japonais</t>
    </r>
  </si>
  <si>
    <t>Guernesey</t>
  </si>
  <si>
    <t>GG</t>
  </si>
  <si>
    <t>GGY</t>
  </si>
  <si>
    <t>831</t>
  </si>
  <si>
    <t>GGP</t>
  </si>
  <si>
    <t>Livre</t>
  </si>
  <si>
    <r>
      <rPr>
        <sz val="10.5"/>
        <color theme="1"/>
        <rFont val="Calibri"/>
        <family val="2"/>
      </rPr>
      <t>KES</t>
    </r>
  </si>
  <si>
    <r>
      <rPr>
        <sz val="10.5"/>
        <color theme="1"/>
        <rFont val="Calibri"/>
        <family val="2"/>
      </rPr>
      <t>Shilling kenyan</t>
    </r>
  </si>
  <si>
    <t>Guinée</t>
  </si>
  <si>
    <t>GN</t>
  </si>
  <si>
    <t>GIN</t>
  </si>
  <si>
    <t>324</t>
  </si>
  <si>
    <t>GNF</t>
  </si>
  <si>
    <t>Franc guinéen</t>
  </si>
  <si>
    <r>
      <rPr>
        <sz val="10.5"/>
        <color theme="1"/>
        <rFont val="Calibri"/>
        <family val="2"/>
      </rPr>
      <t>KGS</t>
    </r>
  </si>
  <si>
    <r>
      <rPr>
        <sz val="10.5"/>
        <color theme="1"/>
        <rFont val="Calibri"/>
        <family val="2"/>
      </rPr>
      <t>Sum kirghize</t>
    </r>
  </si>
  <si>
    <t>Guinée équatoriale</t>
  </si>
  <si>
    <t>GQ</t>
  </si>
  <si>
    <t>GNQ</t>
  </si>
  <si>
    <t>226</t>
  </si>
  <si>
    <r>
      <rPr>
        <sz val="10.5"/>
        <color theme="1"/>
        <rFont val="Calibri"/>
        <family val="2"/>
      </rPr>
      <t>KHR</t>
    </r>
  </si>
  <si>
    <r>
      <rPr>
        <sz val="10.5"/>
        <color theme="1"/>
        <rFont val="Calibri"/>
        <family val="2"/>
      </rPr>
      <t>Riel cambodgien</t>
    </r>
  </si>
  <si>
    <t>Guinée-Bissau</t>
  </si>
  <si>
    <t>GW</t>
  </si>
  <si>
    <t>GNB</t>
  </si>
  <si>
    <t>624</t>
  </si>
  <si>
    <r>
      <rPr>
        <sz val="10.5"/>
        <color theme="1"/>
        <rFont val="Calibri"/>
        <family val="2"/>
      </rPr>
      <t>KMF</t>
    </r>
  </si>
  <si>
    <r>
      <rPr>
        <sz val="10.5"/>
        <color theme="1"/>
        <rFont val="Calibri"/>
        <family val="2"/>
      </rPr>
      <t>Franc comorien</t>
    </r>
  </si>
  <si>
    <t>Guyana</t>
  </si>
  <si>
    <t>GY</t>
  </si>
  <si>
    <t>GUY</t>
  </si>
  <si>
    <t>328</t>
  </si>
  <si>
    <t>GYD</t>
  </si>
  <si>
    <t>Dollar guyanais</t>
  </si>
  <si>
    <r>
      <rPr>
        <sz val="10.5"/>
        <color theme="1"/>
        <rFont val="Calibri"/>
        <family val="2"/>
      </rPr>
      <t>KPW</t>
    </r>
  </si>
  <si>
    <r>
      <rPr>
        <sz val="10.5"/>
        <color theme="1"/>
        <rFont val="Calibri"/>
        <family val="2"/>
      </rPr>
      <t>Won nord-coréen</t>
    </r>
  </si>
  <si>
    <t>Guyane française</t>
  </si>
  <si>
    <t>GF</t>
  </si>
  <si>
    <t>GUF</t>
  </si>
  <si>
    <t>254</t>
  </si>
  <si>
    <r>
      <rPr>
        <sz val="10.5"/>
        <color theme="1"/>
        <rFont val="Calibri"/>
        <family val="2"/>
      </rPr>
      <t>KRW</t>
    </r>
  </si>
  <si>
    <r>
      <rPr>
        <sz val="10.5"/>
        <color theme="1"/>
        <rFont val="Calibri"/>
        <family val="2"/>
      </rPr>
      <t>Won sud-coréen</t>
    </r>
  </si>
  <si>
    <t>Haïti</t>
  </si>
  <si>
    <t>HT</t>
  </si>
  <si>
    <t>HTI</t>
  </si>
  <si>
    <t>332</t>
  </si>
  <si>
    <t>HTG</t>
  </si>
  <si>
    <t>Gourde haïtienne</t>
  </si>
  <si>
    <r>
      <rPr>
        <sz val="10.5"/>
        <color theme="1"/>
        <rFont val="Calibri"/>
        <family val="2"/>
      </rPr>
      <t>KWD</t>
    </r>
  </si>
  <si>
    <t>Dinar koweitien</t>
  </si>
  <si>
    <t>Honduras</t>
  </si>
  <si>
    <t>HN</t>
  </si>
  <si>
    <t>HND</t>
  </si>
  <si>
    <t>340</t>
  </si>
  <si>
    <t>HNL</t>
  </si>
  <si>
    <t>Lempira hondurien</t>
  </si>
  <si>
    <r>
      <rPr>
        <sz val="10.5"/>
        <color theme="1"/>
        <rFont val="Calibri"/>
        <family val="2"/>
      </rPr>
      <t>KYD</t>
    </r>
  </si>
  <si>
    <r>
      <rPr>
        <sz val="10.5"/>
        <color theme="1"/>
        <rFont val="Calibri"/>
        <family val="2"/>
      </rPr>
      <t>Dollar des Îles Caïman</t>
    </r>
  </si>
  <si>
    <t>Hong Kong</t>
  </si>
  <si>
    <t>HK</t>
  </si>
  <si>
    <t>HKG</t>
  </si>
  <si>
    <t>344</t>
  </si>
  <si>
    <t>HKD</t>
  </si>
  <si>
    <r>
      <rPr>
        <sz val="10.5"/>
        <color theme="1"/>
        <rFont val="Calibri"/>
        <family val="2"/>
      </rPr>
      <t>KZT</t>
    </r>
  </si>
  <si>
    <r>
      <rPr>
        <sz val="10.5"/>
        <color theme="1"/>
        <rFont val="Calibri"/>
        <family val="2"/>
      </rPr>
      <t>Tenge kazakh</t>
    </r>
  </si>
  <si>
    <t>Hongrie</t>
  </si>
  <si>
    <t>HU</t>
  </si>
  <si>
    <t>HUN</t>
  </si>
  <si>
    <t>348</t>
  </si>
  <si>
    <t>HUF</t>
  </si>
  <si>
    <t>Forint hongrois</t>
  </si>
  <si>
    <r>
      <rPr>
        <sz val="10.5"/>
        <color theme="1"/>
        <rFont val="Calibri"/>
        <family val="2"/>
      </rPr>
      <t>LAK</t>
    </r>
  </si>
  <si>
    <r>
      <rPr>
        <sz val="10.5"/>
        <color theme="1"/>
        <rFont val="Calibri"/>
        <family val="2"/>
      </rPr>
      <t>Kip laotien</t>
    </r>
  </si>
  <si>
    <t>Île de Man</t>
  </si>
  <si>
    <t>IM</t>
  </si>
  <si>
    <t>IMN</t>
  </si>
  <si>
    <t>833</t>
  </si>
  <si>
    <t>IMP</t>
  </si>
  <si>
    <t>Livre de l’Île de Man</t>
  </si>
  <si>
    <r>
      <rPr>
        <sz val="10.5"/>
        <color theme="1"/>
        <rFont val="Calibri"/>
        <family val="2"/>
      </rPr>
      <t>LBP</t>
    </r>
  </si>
  <si>
    <r>
      <rPr>
        <sz val="10.5"/>
        <color theme="1"/>
        <rFont val="Calibri"/>
        <family val="2"/>
      </rPr>
      <t>Livre libanaise</t>
    </r>
  </si>
  <si>
    <t>Île de Noël</t>
  </si>
  <si>
    <t>CX</t>
  </si>
  <si>
    <t>CXR</t>
  </si>
  <si>
    <t>162</t>
  </si>
  <si>
    <r>
      <rPr>
        <sz val="10.5"/>
        <color theme="1"/>
        <rFont val="Calibri"/>
        <family val="2"/>
      </rPr>
      <t>LKR</t>
    </r>
  </si>
  <si>
    <r>
      <rPr>
        <sz val="10.5"/>
        <color theme="1"/>
        <rFont val="Calibri"/>
        <family val="2"/>
      </rPr>
      <t>Roupie du Sri Lanka</t>
    </r>
  </si>
  <si>
    <t>Îles Féroé</t>
  </si>
  <si>
    <t>FO</t>
  </si>
  <si>
    <t>FRO</t>
  </si>
  <si>
    <t>234</t>
  </si>
  <si>
    <r>
      <rPr>
        <sz val="10.5"/>
        <color theme="1"/>
        <rFont val="Calibri"/>
        <family val="2"/>
      </rPr>
      <t>LRD</t>
    </r>
  </si>
  <si>
    <r>
      <rPr>
        <sz val="10.5"/>
        <color theme="1"/>
        <rFont val="Calibri"/>
        <family val="2"/>
      </rPr>
      <t>Dollar du Libéria</t>
    </r>
  </si>
  <si>
    <t>Îles Heard et McDonald</t>
  </si>
  <si>
    <t>HM</t>
  </si>
  <si>
    <t>HMD</t>
  </si>
  <si>
    <t>334</t>
  </si>
  <si>
    <r>
      <rPr>
        <sz val="10.5"/>
        <color theme="1"/>
        <rFont val="Calibri"/>
        <family val="2"/>
      </rPr>
      <t>LSL</t>
    </r>
  </si>
  <si>
    <r>
      <rPr>
        <sz val="10.5"/>
        <color theme="1"/>
        <rFont val="Calibri"/>
        <family val="2"/>
      </rPr>
      <t>Loti du Lesotho</t>
    </r>
  </si>
  <si>
    <t>Îles Keeling</t>
  </si>
  <si>
    <t>CC</t>
  </si>
  <si>
    <t>CCK</t>
  </si>
  <si>
    <t>166</t>
  </si>
  <si>
    <r>
      <rPr>
        <sz val="10.5"/>
        <color theme="1"/>
        <rFont val="Calibri"/>
        <family val="2"/>
      </rPr>
      <t>LYD</t>
    </r>
  </si>
  <si>
    <r>
      <rPr>
        <sz val="10.5"/>
        <color theme="1"/>
        <rFont val="Calibri"/>
        <family val="2"/>
      </rPr>
      <t>Dinar libyen</t>
    </r>
  </si>
  <si>
    <t>Îles Marianne septentrionales</t>
  </si>
  <si>
    <t>MP</t>
  </si>
  <si>
    <t>MNP</t>
  </si>
  <si>
    <t>580</t>
  </si>
  <si>
    <r>
      <rPr>
        <sz val="10.5"/>
        <color theme="1"/>
        <rFont val="Calibri"/>
        <family val="2"/>
      </rPr>
      <t>MAD</t>
    </r>
  </si>
  <si>
    <r>
      <rPr>
        <sz val="10.5"/>
        <color theme="1"/>
        <rFont val="Calibri"/>
        <family val="2"/>
      </rPr>
      <t>Dirham marocain</t>
    </r>
  </si>
  <si>
    <t>Îles Marshall</t>
  </si>
  <si>
    <t>MH</t>
  </si>
  <si>
    <t>MHL</t>
  </si>
  <si>
    <t>584</t>
  </si>
  <si>
    <r>
      <rPr>
        <sz val="10.5"/>
        <color theme="1"/>
        <rFont val="Calibri"/>
        <family val="2"/>
      </rPr>
      <t>MDL</t>
    </r>
  </si>
  <si>
    <r>
      <rPr>
        <sz val="10.5"/>
        <color theme="1"/>
        <rFont val="Calibri"/>
        <family val="2"/>
      </rPr>
      <t>Leu moldave</t>
    </r>
  </si>
  <si>
    <t>Îles Norfolk</t>
  </si>
  <si>
    <t>NF</t>
  </si>
  <si>
    <t>NFK</t>
  </si>
  <si>
    <t>574</t>
  </si>
  <si>
    <r>
      <rPr>
        <sz val="10.5"/>
        <color theme="1"/>
        <rFont val="Calibri"/>
        <family val="2"/>
      </rPr>
      <t>MGA</t>
    </r>
  </si>
  <si>
    <r>
      <rPr>
        <sz val="10.5"/>
        <color theme="1"/>
        <rFont val="Calibri"/>
        <family val="2"/>
      </rPr>
      <t>Ariary malgache</t>
    </r>
  </si>
  <si>
    <t>Îles Salomon</t>
  </si>
  <si>
    <t>KY</t>
  </si>
  <si>
    <t>CYM</t>
  </si>
  <si>
    <t>136</t>
  </si>
  <si>
    <t>KYD</t>
  </si>
  <si>
    <t>Dollar des Îles Caïman</t>
  </si>
  <si>
    <r>
      <rPr>
        <sz val="10.5"/>
        <color theme="1"/>
        <rFont val="Calibri"/>
        <family val="2"/>
      </rPr>
      <t>MKD</t>
    </r>
  </si>
  <si>
    <r>
      <rPr>
        <sz val="10.5"/>
        <color theme="1"/>
        <rFont val="Calibri"/>
        <family val="2"/>
      </rPr>
      <t>Denar macédonien</t>
    </r>
  </si>
  <si>
    <t>SB</t>
  </si>
  <si>
    <t>SLB</t>
  </si>
  <si>
    <t>90</t>
  </si>
  <si>
    <t>SBD</t>
  </si>
  <si>
    <t>Dollar des Îles Salomon</t>
  </si>
  <si>
    <r>
      <rPr>
        <sz val="10.5"/>
        <color theme="1"/>
        <rFont val="Calibri"/>
        <family val="2"/>
      </rPr>
      <t>MMK</t>
    </r>
  </si>
  <si>
    <r>
      <rPr>
        <sz val="10.5"/>
        <color theme="1"/>
        <rFont val="Calibri"/>
        <family val="2"/>
      </rPr>
      <t>Kyat birman</t>
    </r>
  </si>
  <si>
    <t>Îles Svalbard et Jan Mayen</t>
  </si>
  <si>
    <t>SJ</t>
  </si>
  <si>
    <t>SJM</t>
  </si>
  <si>
    <t>744</t>
  </si>
  <si>
    <r>
      <rPr>
        <sz val="10.5"/>
        <color theme="1"/>
        <rFont val="Calibri"/>
        <family val="2"/>
      </rPr>
      <t>MNT</t>
    </r>
  </si>
  <si>
    <r>
      <rPr>
        <sz val="10.5"/>
        <color theme="1"/>
        <rFont val="Calibri"/>
        <family val="2"/>
      </rPr>
      <t>Tugrik mongole</t>
    </r>
  </si>
  <si>
    <t>Îles Turques et Caïques</t>
  </si>
  <si>
    <t>TC</t>
  </si>
  <si>
    <t>TCA</t>
  </si>
  <si>
    <t>796</t>
  </si>
  <si>
    <r>
      <rPr>
        <sz val="10.5"/>
        <color theme="1"/>
        <rFont val="Calibri"/>
        <family val="2"/>
      </rPr>
      <t>MOP</t>
    </r>
  </si>
  <si>
    <r>
      <rPr>
        <sz val="10.5"/>
        <color theme="1"/>
        <rFont val="Calibri"/>
        <family val="2"/>
      </rPr>
      <t>Patca de Macao</t>
    </r>
  </si>
  <si>
    <t>Îles Vierges britanniques</t>
  </si>
  <si>
    <t>VG</t>
  </si>
  <si>
    <t>VGB</t>
  </si>
  <si>
    <t>92</t>
  </si>
  <si>
    <r>
      <rPr>
        <sz val="10.5"/>
        <color theme="1"/>
        <rFont val="Calibri"/>
        <family val="2"/>
      </rPr>
      <t>MRO</t>
    </r>
  </si>
  <si>
    <r>
      <rPr>
        <sz val="10.5"/>
        <color theme="1"/>
        <rFont val="Calibri"/>
        <family val="2"/>
      </rPr>
      <t>Ouguiya mauritanien</t>
    </r>
  </si>
  <si>
    <t>Îles Vierges, États-Unis</t>
  </si>
  <si>
    <t>VI</t>
  </si>
  <si>
    <t>VIR</t>
  </si>
  <si>
    <t>850</t>
  </si>
  <si>
    <r>
      <rPr>
        <sz val="10.5"/>
        <color theme="1"/>
        <rFont val="Calibri"/>
        <family val="2"/>
      </rPr>
      <t>MUR</t>
    </r>
  </si>
  <si>
    <r>
      <rPr>
        <sz val="10.5"/>
        <color theme="1"/>
        <rFont val="Calibri"/>
        <family val="2"/>
      </rPr>
      <t>Roupie mauricienne</t>
    </r>
  </si>
  <si>
    <t>Îles Wallis et Futuna</t>
  </si>
  <si>
    <t>WF</t>
  </si>
  <si>
    <t>WLF</t>
  </si>
  <si>
    <t>876</t>
  </si>
  <si>
    <r>
      <rPr>
        <sz val="10.5"/>
        <color theme="1"/>
        <rFont val="Calibri"/>
        <family val="2"/>
      </rPr>
      <t>MVR</t>
    </r>
  </si>
  <si>
    <r>
      <rPr>
        <sz val="10.5"/>
        <color theme="1"/>
        <rFont val="Calibri"/>
        <family val="2"/>
      </rPr>
      <t>Rufiyaa des Maldives</t>
    </r>
  </si>
  <si>
    <t>Îles Åland</t>
  </si>
  <si>
    <t>AX</t>
  </si>
  <si>
    <t>ALA</t>
  </si>
  <si>
    <t>248</t>
  </si>
  <si>
    <r>
      <rPr>
        <sz val="10.5"/>
        <color theme="1"/>
        <rFont val="Calibri"/>
        <family val="2"/>
      </rPr>
      <t>MWK</t>
    </r>
  </si>
  <si>
    <r>
      <rPr>
        <sz val="10.5"/>
        <color theme="1"/>
        <rFont val="Calibri"/>
        <family val="2"/>
      </rPr>
      <t>Kwacha du Malawi</t>
    </r>
  </si>
  <si>
    <t>Inde</t>
  </si>
  <si>
    <t>IN</t>
  </si>
  <si>
    <t>IND</t>
  </si>
  <si>
    <t>356</t>
  </si>
  <si>
    <t>INR</t>
  </si>
  <si>
    <t>Roupie indienne</t>
  </si>
  <si>
    <r>
      <rPr>
        <sz val="10.5"/>
        <color theme="1"/>
        <rFont val="Calibri"/>
        <family val="2"/>
      </rPr>
      <t>MXN</t>
    </r>
  </si>
  <si>
    <r>
      <rPr>
        <sz val="10.5"/>
        <color theme="1"/>
        <rFont val="Calibri"/>
        <family val="2"/>
      </rPr>
      <t>Peso mexicain</t>
    </r>
  </si>
  <si>
    <t>Indonésie</t>
  </si>
  <si>
    <t>ID</t>
  </si>
  <si>
    <t>IDN</t>
  </si>
  <si>
    <t>360</t>
  </si>
  <si>
    <t>IDR</t>
  </si>
  <si>
    <t>Roupie indonésienne</t>
  </si>
  <si>
    <r>
      <rPr>
        <sz val="10.5"/>
        <color theme="1"/>
        <rFont val="Calibri"/>
        <family val="2"/>
      </rPr>
      <t>MYR</t>
    </r>
  </si>
  <si>
    <r>
      <rPr>
        <sz val="10.5"/>
        <color theme="1"/>
        <rFont val="Calibri"/>
        <family val="2"/>
      </rPr>
      <t>Ringgit malais</t>
    </r>
  </si>
  <si>
    <t>Irak</t>
  </si>
  <si>
    <t>IQ</t>
  </si>
  <si>
    <t>IRQ</t>
  </si>
  <si>
    <t>368</t>
  </si>
  <si>
    <t>IQD</t>
  </si>
  <si>
    <t>Dinar irakien</t>
  </si>
  <si>
    <r>
      <rPr>
        <sz val="10.5"/>
        <color theme="1"/>
        <rFont val="Calibri"/>
        <family val="2"/>
      </rPr>
      <t>MZN</t>
    </r>
  </si>
  <si>
    <r>
      <rPr>
        <sz val="10.5"/>
        <color theme="1"/>
        <rFont val="Calibri"/>
        <family val="2"/>
      </rPr>
      <t>Metical mozambicain</t>
    </r>
  </si>
  <si>
    <t>Iran</t>
  </si>
  <si>
    <t>IR</t>
  </si>
  <si>
    <t>IRN</t>
  </si>
  <si>
    <t>364</t>
  </si>
  <si>
    <t>IRR</t>
  </si>
  <si>
    <t>Rial iranien</t>
  </si>
  <si>
    <r>
      <rPr>
        <sz val="10.5"/>
        <color theme="1"/>
        <rFont val="Calibri"/>
        <family val="2"/>
      </rPr>
      <t>NAD</t>
    </r>
  </si>
  <si>
    <r>
      <rPr>
        <sz val="10.5"/>
        <color theme="1"/>
        <rFont val="Calibri"/>
        <family val="2"/>
      </rPr>
      <t>Dollar namibien</t>
    </r>
  </si>
  <si>
    <t>Irlande</t>
  </si>
  <si>
    <t>IE</t>
  </si>
  <si>
    <t>IRL</t>
  </si>
  <si>
    <t>372</t>
  </si>
  <si>
    <r>
      <rPr>
        <sz val="10.5"/>
        <color theme="1"/>
        <rFont val="Calibri"/>
        <family val="2"/>
      </rPr>
      <t>NGN</t>
    </r>
  </si>
  <si>
    <r>
      <rPr>
        <sz val="10.5"/>
        <color theme="1"/>
        <rFont val="Calibri"/>
        <family val="2"/>
      </rPr>
      <t>Naira  nigérian</t>
    </r>
  </si>
  <si>
    <t>Islande</t>
  </si>
  <si>
    <t>IS</t>
  </si>
  <si>
    <t>ISL</t>
  </si>
  <si>
    <t>352</t>
  </si>
  <si>
    <t>ISK</t>
  </si>
  <si>
    <t>Couronne islandaise</t>
  </si>
  <si>
    <r>
      <rPr>
        <sz val="10.5"/>
        <color theme="1"/>
        <rFont val="Calibri"/>
        <family val="2"/>
      </rPr>
      <t>NIO</t>
    </r>
  </si>
  <si>
    <r>
      <rPr>
        <sz val="10.5"/>
        <color theme="1"/>
        <rFont val="Calibri"/>
        <family val="2"/>
      </rPr>
      <t xml:space="preserve">Cordoba oro nicaraguayen </t>
    </r>
  </si>
  <si>
    <t>Israël</t>
  </si>
  <si>
    <t>IL</t>
  </si>
  <si>
    <t>ISR</t>
  </si>
  <si>
    <t>376</t>
  </si>
  <si>
    <t>ILS</t>
  </si>
  <si>
    <t>Nouveau shekel israélien</t>
  </si>
  <si>
    <r>
      <rPr>
        <sz val="10.5"/>
        <color theme="1"/>
        <rFont val="Calibri"/>
        <family val="2"/>
      </rPr>
      <t>NOK</t>
    </r>
  </si>
  <si>
    <r>
      <rPr>
        <sz val="10.5"/>
        <color theme="1"/>
        <rFont val="Calibri"/>
        <family val="2"/>
      </rPr>
      <t>Couronne norvégienne</t>
    </r>
  </si>
  <si>
    <t>Italie</t>
  </si>
  <si>
    <t>IT</t>
  </si>
  <si>
    <t>ITA</t>
  </si>
  <si>
    <t>380</t>
  </si>
  <si>
    <r>
      <rPr>
        <sz val="10.5"/>
        <color theme="1"/>
        <rFont val="Calibri"/>
        <family val="2"/>
      </rPr>
      <t>NPR</t>
    </r>
  </si>
  <si>
    <r>
      <rPr>
        <sz val="10.5"/>
        <color theme="1"/>
        <rFont val="Calibri"/>
        <family val="2"/>
      </rPr>
      <t>Roupie népalaise</t>
    </r>
  </si>
  <si>
    <t>Jamaïque</t>
  </si>
  <si>
    <t>JM</t>
  </si>
  <si>
    <t>JAM</t>
  </si>
  <si>
    <t>388</t>
  </si>
  <si>
    <t>JMD</t>
  </si>
  <si>
    <t>Dollar de la Jamaïque</t>
  </si>
  <si>
    <r>
      <rPr>
        <sz val="10.5"/>
        <color theme="1"/>
        <rFont val="Calibri"/>
        <family val="2"/>
      </rPr>
      <t>NZD</t>
    </r>
  </si>
  <si>
    <r>
      <rPr>
        <sz val="10.5"/>
        <color theme="1"/>
        <rFont val="Calibri"/>
        <family val="2"/>
      </rPr>
      <t>Dollar néo-zélandais</t>
    </r>
  </si>
  <si>
    <t>Japon</t>
  </si>
  <si>
    <t>JP</t>
  </si>
  <si>
    <t>JPN</t>
  </si>
  <si>
    <t>392</t>
  </si>
  <si>
    <t>JPY</t>
  </si>
  <si>
    <t>Yen japonais</t>
  </si>
  <si>
    <r>
      <rPr>
        <sz val="10.5"/>
        <color theme="1"/>
        <rFont val="Calibri"/>
        <family val="2"/>
      </rPr>
      <t>OMR</t>
    </r>
  </si>
  <si>
    <r>
      <rPr>
        <sz val="10.5"/>
        <color theme="1"/>
        <rFont val="Calibri"/>
        <family val="2"/>
      </rPr>
      <t>Rial omanais</t>
    </r>
  </si>
  <si>
    <t>Jersey</t>
  </si>
  <si>
    <t>JE</t>
  </si>
  <si>
    <t>JEY</t>
  </si>
  <si>
    <t>832</t>
  </si>
  <si>
    <t>JEP</t>
  </si>
  <si>
    <t>Livre de Jersey</t>
  </si>
  <si>
    <r>
      <rPr>
        <sz val="10.5"/>
        <color theme="1"/>
        <rFont val="Calibri"/>
        <family val="2"/>
      </rPr>
      <t>PAB</t>
    </r>
  </si>
  <si>
    <t>Balboa panaméen</t>
  </si>
  <si>
    <t>Jordanie</t>
  </si>
  <si>
    <t>JO</t>
  </si>
  <si>
    <t>JOR</t>
  </si>
  <si>
    <t>400</t>
  </si>
  <si>
    <t>JOD</t>
  </si>
  <si>
    <t>Dinar jordanien</t>
  </si>
  <si>
    <r>
      <rPr>
        <sz val="10.5"/>
        <color theme="1"/>
        <rFont val="Calibri"/>
        <family val="2"/>
      </rPr>
      <t>PEN</t>
    </r>
  </si>
  <si>
    <r>
      <rPr>
        <sz val="10.5"/>
        <color theme="1"/>
        <rFont val="Calibri"/>
        <family val="2"/>
      </rPr>
      <t>Sol péruvien</t>
    </r>
  </si>
  <si>
    <t>Kazakhstan</t>
  </si>
  <si>
    <t>KZ</t>
  </si>
  <si>
    <t>KAZ</t>
  </si>
  <si>
    <t>398</t>
  </si>
  <si>
    <t>KZT</t>
  </si>
  <si>
    <t>Tenge kazakh</t>
  </si>
  <si>
    <r>
      <rPr>
        <sz val="10.5"/>
        <color theme="1"/>
        <rFont val="Calibri"/>
        <family val="2"/>
      </rPr>
      <t>PGK</t>
    </r>
  </si>
  <si>
    <t>Kina de Papouasie-Nouvelle-Guinée</t>
  </si>
  <si>
    <t>Kenya</t>
  </si>
  <si>
    <t>KE</t>
  </si>
  <si>
    <t>KEN</t>
  </si>
  <si>
    <t>404</t>
  </si>
  <si>
    <t>KES</t>
  </si>
  <si>
    <t>Shilling kenyan</t>
  </si>
  <si>
    <r>
      <rPr>
        <sz val="10.5"/>
        <color theme="1"/>
        <rFont val="Calibri"/>
        <family val="2"/>
      </rPr>
      <t>PHP</t>
    </r>
  </si>
  <si>
    <r>
      <rPr>
        <sz val="10.5"/>
        <color theme="1"/>
        <rFont val="Calibri"/>
        <family val="2"/>
      </rPr>
      <t>Peso philippin</t>
    </r>
  </si>
  <si>
    <t>Kiribati</t>
  </si>
  <si>
    <t>KI</t>
  </si>
  <si>
    <t>KIR</t>
  </si>
  <si>
    <t>296</t>
  </si>
  <si>
    <r>
      <rPr>
        <sz val="10.5"/>
        <color theme="1"/>
        <rFont val="Calibri"/>
        <family val="2"/>
      </rPr>
      <t>PKR</t>
    </r>
  </si>
  <si>
    <r>
      <rPr>
        <sz val="10.5"/>
        <color theme="1"/>
        <rFont val="Calibri"/>
        <family val="2"/>
      </rPr>
      <t>Roupie pakistanaise</t>
    </r>
  </si>
  <si>
    <t>Kosovo</t>
  </si>
  <si>
    <t>XK</t>
  </si>
  <si>
    <t>XKX</t>
  </si>
  <si>
    <t>-</t>
  </si>
  <si>
    <r>
      <rPr>
        <sz val="10.5"/>
        <color theme="1"/>
        <rFont val="Calibri"/>
        <family val="2"/>
      </rPr>
      <t>PLN</t>
    </r>
  </si>
  <si>
    <r>
      <rPr>
        <sz val="10.5"/>
        <color theme="1"/>
        <rFont val="Calibri"/>
        <family val="2"/>
      </rPr>
      <t>Zloty polonais</t>
    </r>
  </si>
  <si>
    <t>Koweït</t>
  </si>
  <si>
    <t>KW</t>
  </si>
  <si>
    <t>KWT</t>
  </si>
  <si>
    <t>414</t>
  </si>
  <si>
    <t>KWD</t>
  </si>
  <si>
    <r>
      <rPr>
        <sz val="10.5"/>
        <color theme="1"/>
        <rFont val="Calibri"/>
        <family val="2"/>
      </rPr>
      <t>PYG</t>
    </r>
  </si>
  <si>
    <r>
      <rPr>
        <sz val="10.5"/>
        <color theme="1"/>
        <rFont val="Calibri"/>
        <family val="2"/>
      </rPr>
      <t>Guarani paraguayen</t>
    </r>
  </si>
  <si>
    <t>Lesotho</t>
  </si>
  <si>
    <t>LS</t>
  </si>
  <si>
    <t>LSO</t>
  </si>
  <si>
    <t>426</t>
  </si>
  <si>
    <t>LSL</t>
  </si>
  <si>
    <t>Loti du Lesotho</t>
  </si>
  <si>
    <r>
      <rPr>
        <sz val="10.5"/>
        <color theme="1"/>
        <rFont val="Calibri"/>
        <family val="2"/>
      </rPr>
      <t>QAR</t>
    </r>
  </si>
  <si>
    <t>Riyal du Qatar</t>
  </si>
  <si>
    <t>Lettonie</t>
  </si>
  <si>
    <t>LV</t>
  </si>
  <si>
    <t>LVA</t>
  </si>
  <si>
    <t>428</t>
  </si>
  <si>
    <r>
      <rPr>
        <sz val="10.5"/>
        <color theme="1"/>
        <rFont val="Calibri"/>
        <family val="2"/>
      </rPr>
      <t>RON</t>
    </r>
  </si>
  <si>
    <r>
      <rPr>
        <sz val="10.5"/>
        <color theme="1"/>
        <rFont val="Calibri"/>
        <family val="2"/>
      </rPr>
      <t>Leu roumain</t>
    </r>
  </si>
  <si>
    <t>Liban</t>
  </si>
  <si>
    <t>LB</t>
  </si>
  <si>
    <t>LBN</t>
  </si>
  <si>
    <t>422</t>
  </si>
  <si>
    <t>LBP</t>
  </si>
  <si>
    <t>Livre libanaise</t>
  </si>
  <si>
    <r>
      <rPr>
        <sz val="10.5"/>
        <color theme="1"/>
        <rFont val="Calibri"/>
        <family val="2"/>
      </rPr>
      <t>RSD</t>
    </r>
  </si>
  <si>
    <r>
      <rPr>
        <sz val="10.5"/>
        <color theme="1"/>
        <rFont val="Calibri"/>
        <family val="2"/>
      </rPr>
      <t>Dinar serbe</t>
    </r>
  </si>
  <si>
    <t>Libéria</t>
  </si>
  <si>
    <t>LR</t>
  </si>
  <si>
    <t>LBR</t>
  </si>
  <si>
    <t>430</t>
  </si>
  <si>
    <t>LRD</t>
  </si>
  <si>
    <t>Dollar du Libéria</t>
  </si>
  <si>
    <r>
      <rPr>
        <sz val="10.5"/>
        <color theme="1"/>
        <rFont val="Calibri"/>
        <family val="2"/>
      </rPr>
      <t>RUB</t>
    </r>
  </si>
  <si>
    <r>
      <rPr>
        <sz val="10.5"/>
        <color theme="1"/>
        <rFont val="Calibri"/>
        <family val="2"/>
      </rPr>
      <t>Rouble russe</t>
    </r>
  </si>
  <si>
    <t>Libye</t>
  </si>
  <si>
    <t>LY</t>
  </si>
  <si>
    <t>LBY</t>
  </si>
  <si>
    <t>434</t>
  </si>
  <si>
    <t>LYD</t>
  </si>
  <si>
    <t>Dinar libyen</t>
  </si>
  <si>
    <r>
      <rPr>
        <sz val="10.5"/>
        <color theme="1"/>
        <rFont val="Calibri"/>
        <family val="2"/>
      </rPr>
      <t>RWF</t>
    </r>
  </si>
  <si>
    <r>
      <rPr>
        <sz val="10.5"/>
        <color theme="1"/>
        <rFont val="Calibri"/>
        <family val="2"/>
      </rPr>
      <t>Franc rwandais</t>
    </r>
  </si>
  <si>
    <t>Liechtenstein</t>
  </si>
  <si>
    <t>LI</t>
  </si>
  <si>
    <t>LIE</t>
  </si>
  <si>
    <t>438</t>
  </si>
  <si>
    <t>CHF</t>
  </si>
  <si>
    <t>Franc suisse</t>
  </si>
  <si>
    <r>
      <rPr>
        <sz val="10.5"/>
        <color theme="1"/>
        <rFont val="Calibri"/>
        <family val="2"/>
      </rPr>
      <t>SAR</t>
    </r>
  </si>
  <si>
    <r>
      <rPr>
        <sz val="10.5"/>
        <color theme="1"/>
        <rFont val="Calibri"/>
        <family val="2"/>
      </rPr>
      <t>Rial saoudite</t>
    </r>
  </si>
  <si>
    <t>Lituanie</t>
  </si>
  <si>
    <t>LT</t>
  </si>
  <si>
    <t>LTU</t>
  </si>
  <si>
    <t>440</t>
  </si>
  <si>
    <r>
      <rPr>
        <sz val="10.5"/>
        <color theme="1"/>
        <rFont val="Calibri"/>
        <family val="2"/>
      </rPr>
      <t>SBD</t>
    </r>
  </si>
  <si>
    <r>
      <rPr>
        <sz val="10.5"/>
        <color theme="1"/>
        <rFont val="Calibri"/>
        <family val="2"/>
      </rPr>
      <t>Dollar des Îles Salomon</t>
    </r>
  </si>
  <si>
    <t>Luxembourg</t>
  </si>
  <si>
    <t>LU</t>
  </si>
  <si>
    <t>LUX</t>
  </si>
  <si>
    <t>442</t>
  </si>
  <si>
    <r>
      <rPr>
        <sz val="10.5"/>
        <color theme="1"/>
        <rFont val="Calibri"/>
        <family val="2"/>
      </rPr>
      <t>SCR</t>
    </r>
  </si>
  <si>
    <r>
      <rPr>
        <sz val="10.5"/>
        <color theme="1"/>
        <rFont val="Calibri"/>
        <family val="2"/>
      </rPr>
      <t>Roupie seychelloise</t>
    </r>
  </si>
  <si>
    <t>Macao</t>
  </si>
  <si>
    <t>MO</t>
  </si>
  <si>
    <t>MAC</t>
  </si>
  <si>
    <t>446</t>
  </si>
  <si>
    <t>MOP</t>
  </si>
  <si>
    <t>Patca de Macao</t>
  </si>
  <si>
    <r>
      <rPr>
        <sz val="10.5"/>
        <color theme="1"/>
        <rFont val="Calibri"/>
        <family val="2"/>
      </rPr>
      <t>SDG</t>
    </r>
  </si>
  <si>
    <r>
      <rPr>
        <sz val="10.5"/>
        <color theme="1"/>
        <rFont val="Calibri"/>
        <family val="2"/>
      </rPr>
      <t>Livre soudanaise</t>
    </r>
  </si>
  <si>
    <t>Macédoine</t>
  </si>
  <si>
    <t>MK</t>
  </si>
  <si>
    <t>MKD</t>
  </si>
  <si>
    <t>807</t>
  </si>
  <si>
    <t>Denar macédonien</t>
  </si>
  <si>
    <r>
      <rPr>
        <sz val="10.5"/>
        <color theme="1"/>
        <rFont val="Calibri"/>
        <family val="2"/>
      </rPr>
      <t>SEK</t>
    </r>
  </si>
  <si>
    <r>
      <rPr>
        <sz val="10.5"/>
        <color theme="1"/>
        <rFont val="Calibri"/>
        <family val="2"/>
      </rPr>
      <t>Couronne suédoise</t>
    </r>
  </si>
  <si>
    <t>Madagascar</t>
  </si>
  <si>
    <t>MG</t>
  </si>
  <si>
    <t>MDG</t>
  </si>
  <si>
    <t>450</t>
  </si>
  <si>
    <t>MGA</t>
  </si>
  <si>
    <t>Ariary malgache</t>
  </si>
  <si>
    <r>
      <rPr>
        <sz val="10.5"/>
        <color theme="1"/>
        <rFont val="Calibri"/>
        <family val="2"/>
      </rPr>
      <t>SGD</t>
    </r>
  </si>
  <si>
    <r>
      <rPr>
        <sz val="10.5"/>
        <color theme="1"/>
        <rFont val="Calibri"/>
        <family val="2"/>
      </rPr>
      <t>Dollar de Singapour</t>
    </r>
  </si>
  <si>
    <t>Malaisie</t>
  </si>
  <si>
    <t>MY</t>
  </si>
  <si>
    <t>MYS</t>
  </si>
  <si>
    <t>458</t>
  </si>
  <si>
    <t>MYR</t>
  </si>
  <si>
    <t>Ringgit malais</t>
  </si>
  <si>
    <r>
      <rPr>
        <sz val="10.5"/>
        <color theme="1"/>
        <rFont val="Calibri"/>
        <family val="2"/>
      </rPr>
      <t>SHP</t>
    </r>
  </si>
  <si>
    <r>
      <rPr>
        <sz val="10.5"/>
        <color theme="1"/>
        <rFont val="Calibri"/>
        <family val="2"/>
      </rPr>
      <t>Livre de Saint Hélène</t>
    </r>
  </si>
  <si>
    <t>Malawi</t>
  </si>
  <si>
    <t>MW</t>
  </si>
  <si>
    <t>MWI</t>
  </si>
  <si>
    <t>454</t>
  </si>
  <si>
    <t>MWK</t>
  </si>
  <si>
    <t>Kwacha du Malawi</t>
  </si>
  <si>
    <r>
      <rPr>
        <sz val="10.5"/>
        <color theme="1"/>
        <rFont val="Calibri"/>
        <family val="2"/>
      </rPr>
      <t>SLL</t>
    </r>
  </si>
  <si>
    <r>
      <rPr>
        <sz val="10.5"/>
        <color theme="1"/>
        <rFont val="Calibri"/>
        <family val="2"/>
      </rPr>
      <t>Leone sierra-léonaise</t>
    </r>
  </si>
  <si>
    <t>Maldives</t>
  </si>
  <si>
    <t>MV</t>
  </si>
  <si>
    <t>MDV</t>
  </si>
  <si>
    <t>462</t>
  </si>
  <si>
    <t>MVR</t>
  </si>
  <si>
    <t>Rufiyaa des Maldives</t>
  </si>
  <si>
    <r>
      <rPr>
        <sz val="10.5"/>
        <color theme="1"/>
        <rFont val="Calibri"/>
        <family val="2"/>
      </rPr>
      <t>SOS</t>
    </r>
  </si>
  <si>
    <t>Shilling somalien</t>
  </si>
  <si>
    <t>Mali</t>
  </si>
  <si>
    <t>ML</t>
  </si>
  <si>
    <t>MLI</t>
  </si>
  <si>
    <t>466</t>
  </si>
  <si>
    <r>
      <rPr>
        <sz val="10.5"/>
        <color theme="1"/>
        <rFont val="Calibri"/>
        <family val="2"/>
      </rPr>
      <t>SRD</t>
    </r>
  </si>
  <si>
    <r>
      <rPr>
        <sz val="10.5"/>
        <color theme="1"/>
        <rFont val="Calibri"/>
        <family val="2"/>
      </rPr>
      <t>Dollar du Suriname</t>
    </r>
  </si>
  <si>
    <t>Malouines</t>
  </si>
  <si>
    <t>FK</t>
  </si>
  <si>
    <t>FLK</t>
  </si>
  <si>
    <t>238</t>
  </si>
  <si>
    <t>FKP</t>
  </si>
  <si>
    <t>Livre des Malouines</t>
  </si>
  <si>
    <r>
      <rPr>
        <sz val="10.5"/>
        <color theme="1"/>
        <rFont val="Calibri"/>
        <family val="2"/>
      </rPr>
      <t>SSP</t>
    </r>
  </si>
  <si>
    <r>
      <rPr>
        <sz val="10.5"/>
        <color theme="1"/>
        <rFont val="Calibri"/>
        <family val="2"/>
      </rPr>
      <t>Livre sud-soudanaise</t>
    </r>
  </si>
  <si>
    <t>Malte</t>
  </si>
  <si>
    <t>MT</t>
  </si>
  <si>
    <t>MLT</t>
  </si>
  <si>
    <t>470</t>
  </si>
  <si>
    <r>
      <rPr>
        <sz val="10.5"/>
        <color theme="1"/>
        <rFont val="Calibri"/>
        <family val="2"/>
      </rPr>
      <t>STD</t>
    </r>
  </si>
  <si>
    <r>
      <rPr>
        <sz val="10.5"/>
        <color theme="1"/>
        <rFont val="Calibri"/>
        <family val="2"/>
      </rPr>
      <t>Dobra de Sao Tomé-et-Principe</t>
    </r>
  </si>
  <si>
    <t>Maroc</t>
  </si>
  <si>
    <t>MA</t>
  </si>
  <si>
    <t>MAR</t>
  </si>
  <si>
    <t>504</t>
  </si>
  <si>
    <t>MAD</t>
  </si>
  <si>
    <t>Dirham marocain</t>
  </si>
  <si>
    <r>
      <rPr>
        <sz val="10.5"/>
        <color theme="1"/>
        <rFont val="Calibri"/>
        <family val="2"/>
      </rPr>
      <t>SYP</t>
    </r>
  </si>
  <si>
    <r>
      <rPr>
        <sz val="10.5"/>
        <color theme="1"/>
        <rFont val="Calibri"/>
        <family val="2"/>
      </rPr>
      <t>Livre syrienne</t>
    </r>
  </si>
  <si>
    <t>Martinique</t>
  </si>
  <si>
    <t>MQ</t>
  </si>
  <si>
    <t>MTQ</t>
  </si>
  <si>
    <t>474</t>
  </si>
  <si>
    <r>
      <rPr>
        <sz val="10.5"/>
        <color theme="1"/>
        <rFont val="Calibri"/>
        <family val="2"/>
      </rPr>
      <t>SZL</t>
    </r>
  </si>
  <si>
    <r>
      <rPr>
        <sz val="10.5"/>
        <color theme="1"/>
        <rFont val="Calibri"/>
        <family val="2"/>
      </rPr>
      <t>Lilangeni swazi</t>
    </r>
  </si>
  <si>
    <t>Maurice</t>
  </si>
  <si>
    <t>MU</t>
  </si>
  <si>
    <t>MUS</t>
  </si>
  <si>
    <t>480</t>
  </si>
  <si>
    <t>MUR</t>
  </si>
  <si>
    <t>Roupie mauricienne</t>
  </si>
  <si>
    <r>
      <rPr>
        <sz val="10.5"/>
        <color theme="1"/>
        <rFont val="Calibri"/>
        <family val="2"/>
      </rPr>
      <t>THB</t>
    </r>
  </si>
  <si>
    <r>
      <rPr>
        <sz val="10.5"/>
        <color theme="1"/>
        <rFont val="Calibri"/>
        <family val="2"/>
      </rPr>
      <t>Baht thaïlandais</t>
    </r>
  </si>
  <si>
    <t>Mauritanie</t>
  </si>
  <si>
    <t>MR</t>
  </si>
  <si>
    <t>MRT</t>
  </si>
  <si>
    <t>478</t>
  </si>
  <si>
    <t>MRO</t>
  </si>
  <si>
    <t>Ouguiya mauritanien</t>
  </si>
  <si>
    <r>
      <rPr>
        <sz val="10.5"/>
        <color theme="1"/>
        <rFont val="Calibri"/>
        <family val="2"/>
      </rPr>
      <t>TJS</t>
    </r>
  </si>
  <si>
    <t>Tadjikistan</t>
  </si>
  <si>
    <t>Mayotte</t>
  </si>
  <si>
    <t>YT</t>
  </si>
  <si>
    <t>MYT</t>
  </si>
  <si>
    <t>175</t>
  </si>
  <si>
    <r>
      <rPr>
        <sz val="10.5"/>
        <color theme="1"/>
        <rFont val="Calibri"/>
        <family val="2"/>
      </rPr>
      <t>TMT</t>
    </r>
  </si>
  <si>
    <r>
      <rPr>
        <sz val="10.5"/>
        <color theme="1"/>
        <rFont val="Calibri"/>
        <family val="2"/>
      </rPr>
      <t>Nouveau manat turkmène</t>
    </r>
  </si>
  <si>
    <t>Mexique</t>
  </si>
  <si>
    <t>MX</t>
  </si>
  <si>
    <t>MEX</t>
  </si>
  <si>
    <t>484</t>
  </si>
  <si>
    <t>MXN</t>
  </si>
  <si>
    <t>Peso mexicain</t>
  </si>
  <si>
    <r>
      <rPr>
        <sz val="10.5"/>
        <color theme="1"/>
        <rFont val="Calibri"/>
        <family val="2"/>
      </rPr>
      <t>TND</t>
    </r>
  </si>
  <si>
    <r>
      <rPr>
        <sz val="10.5"/>
        <color theme="1"/>
        <rFont val="Calibri"/>
        <family val="2"/>
      </rPr>
      <t>Tunisie</t>
    </r>
  </si>
  <si>
    <t>Micronésie</t>
  </si>
  <si>
    <t>FM</t>
  </si>
  <si>
    <t>FSM</t>
  </si>
  <si>
    <t>583</t>
  </si>
  <si>
    <r>
      <rPr>
        <sz val="10.5"/>
        <color theme="1"/>
        <rFont val="Calibri"/>
        <family val="2"/>
      </rPr>
      <t>TOP</t>
    </r>
  </si>
  <si>
    <r>
      <rPr>
        <sz val="10.5"/>
        <color theme="1"/>
        <rFont val="Calibri"/>
        <family val="2"/>
      </rPr>
      <t>Pa’anga des Îles Tonga</t>
    </r>
  </si>
  <si>
    <t>Moldova</t>
  </si>
  <si>
    <t>MD</t>
  </si>
  <si>
    <t>MDA</t>
  </si>
  <si>
    <t>498</t>
  </si>
  <si>
    <t>MDL</t>
  </si>
  <si>
    <t>Leu moldave</t>
  </si>
  <si>
    <r>
      <rPr>
        <sz val="10.5"/>
        <color theme="1"/>
        <rFont val="Calibri"/>
        <family val="2"/>
      </rPr>
      <t>TRY</t>
    </r>
  </si>
  <si>
    <r>
      <rPr>
        <sz val="10.5"/>
        <color theme="1"/>
        <rFont val="Calibri"/>
        <family val="2"/>
      </rPr>
      <t>Lire turque</t>
    </r>
  </si>
  <si>
    <t>Monaco</t>
  </si>
  <si>
    <t>MC</t>
  </si>
  <si>
    <t>MCO</t>
  </si>
  <si>
    <t>492</t>
  </si>
  <si>
    <r>
      <rPr>
        <sz val="10.5"/>
        <color theme="1"/>
        <rFont val="Calibri"/>
        <family val="2"/>
      </rPr>
      <t>TTD</t>
    </r>
  </si>
  <si>
    <r>
      <rPr>
        <sz val="10.5"/>
        <color theme="1"/>
        <rFont val="Calibri"/>
        <family val="2"/>
      </rPr>
      <t>Dollar de Trinité-et-Tobago</t>
    </r>
  </si>
  <si>
    <t>Mongolie</t>
  </si>
  <si>
    <t>MN</t>
  </si>
  <si>
    <t>MNG</t>
  </si>
  <si>
    <t>496</t>
  </si>
  <si>
    <t>MNT</t>
  </si>
  <si>
    <t>Tugrik mongole</t>
  </si>
  <si>
    <r>
      <rPr>
        <sz val="10.5"/>
        <color theme="1"/>
        <rFont val="Calibri"/>
        <family val="2"/>
      </rPr>
      <t>TVD</t>
    </r>
  </si>
  <si>
    <r>
      <rPr>
        <sz val="10.5"/>
        <color theme="1"/>
        <rFont val="Calibri"/>
        <family val="2"/>
      </rPr>
      <t>Dollar de Tuvalu</t>
    </r>
  </si>
  <si>
    <t>Monténégro</t>
  </si>
  <si>
    <t>ME</t>
  </si>
  <si>
    <t>MNE</t>
  </si>
  <si>
    <t>499</t>
  </si>
  <si>
    <r>
      <rPr>
        <sz val="10.5"/>
        <color theme="1"/>
        <rFont val="Calibri"/>
        <family val="2"/>
      </rPr>
      <t>TWD</t>
    </r>
  </si>
  <si>
    <r>
      <rPr>
        <sz val="10.5"/>
        <color theme="1"/>
        <rFont val="Calibri"/>
        <family val="2"/>
      </rPr>
      <t>Nouveau dollar taïwanais</t>
    </r>
  </si>
  <si>
    <t>Montserrat</t>
  </si>
  <si>
    <t>MS</t>
  </si>
  <si>
    <t>MSR</t>
  </si>
  <si>
    <t>500</t>
  </si>
  <si>
    <r>
      <rPr>
        <sz val="10.5"/>
        <color theme="1"/>
        <rFont val="Calibri"/>
        <family val="2"/>
      </rPr>
      <t>TZS</t>
    </r>
  </si>
  <si>
    <r>
      <rPr>
        <sz val="10.5"/>
        <color theme="1"/>
        <rFont val="Calibri"/>
        <family val="2"/>
      </rPr>
      <t>Shilling tanzanien</t>
    </r>
  </si>
  <si>
    <t>Mozambique</t>
  </si>
  <si>
    <t>MZ</t>
  </si>
  <si>
    <t>MOZ</t>
  </si>
  <si>
    <t>508</t>
  </si>
  <si>
    <t>MZN</t>
  </si>
  <si>
    <t>Metical mozambicain</t>
  </si>
  <si>
    <r>
      <rPr>
        <sz val="10.5"/>
        <color theme="1"/>
        <rFont val="Calibri"/>
        <family val="2"/>
      </rPr>
      <t>UAH</t>
    </r>
  </si>
  <si>
    <r>
      <rPr>
        <sz val="10.5"/>
        <color theme="1"/>
        <rFont val="Calibri"/>
        <family val="2"/>
      </rPr>
      <t>Hryvnia ukrainien</t>
    </r>
  </si>
  <si>
    <t>Myanmar</t>
  </si>
  <si>
    <t>MM</t>
  </si>
  <si>
    <t>MMR</t>
  </si>
  <si>
    <t>104</t>
  </si>
  <si>
    <t>MMK</t>
  </si>
  <si>
    <t>Kyat birman</t>
  </si>
  <si>
    <r>
      <rPr>
        <sz val="10.5"/>
        <color theme="1"/>
        <rFont val="Calibri"/>
        <family val="2"/>
      </rPr>
      <t>UGX</t>
    </r>
  </si>
  <si>
    <r>
      <rPr>
        <sz val="10.5"/>
        <color theme="1"/>
        <rFont val="Calibri"/>
        <family val="2"/>
      </rPr>
      <t>Shilling ougandais</t>
    </r>
  </si>
  <si>
    <t>Namibie</t>
  </si>
  <si>
    <t>NAM</t>
  </si>
  <si>
    <t>516</t>
  </si>
  <si>
    <t>NAD</t>
  </si>
  <si>
    <t>Dollar namibien</t>
  </si>
  <si>
    <r>
      <rPr>
        <sz val="10.5"/>
        <color theme="1"/>
        <rFont val="Calibri"/>
        <family val="2"/>
      </rPr>
      <t>USD</t>
    </r>
  </si>
  <si>
    <r>
      <rPr>
        <sz val="10.5"/>
        <color theme="1"/>
        <rFont val="Calibri"/>
        <family val="2"/>
      </rPr>
      <t>Dollar des États-Unis</t>
    </r>
  </si>
  <si>
    <t>Nauru</t>
  </si>
  <si>
    <t>NR</t>
  </si>
  <si>
    <t>NRU</t>
  </si>
  <si>
    <t>520</t>
  </si>
  <si>
    <t>Népal</t>
  </si>
  <si>
    <t>NP</t>
  </si>
  <si>
    <t>NPL</t>
  </si>
  <si>
    <t>524</t>
  </si>
  <si>
    <t>NPR</t>
  </si>
  <si>
    <t>Roupie népalaise</t>
  </si>
  <si>
    <r>
      <rPr>
        <sz val="10.5"/>
        <color theme="1"/>
        <rFont val="Calibri"/>
        <family val="2"/>
      </rPr>
      <t>UYU</t>
    </r>
  </si>
  <si>
    <r>
      <rPr>
        <sz val="10.5"/>
        <color theme="1"/>
        <rFont val="Calibri"/>
        <family val="2"/>
      </rPr>
      <t xml:space="preserve">Peso uruguayen </t>
    </r>
  </si>
  <si>
    <t>Nicaragua</t>
  </si>
  <si>
    <t>NI</t>
  </si>
  <si>
    <t>NIC</t>
  </si>
  <si>
    <t>558</t>
  </si>
  <si>
    <t>NIO</t>
  </si>
  <si>
    <t xml:space="preserve">Cordoba oro nicaraguayen </t>
  </si>
  <si>
    <r>
      <rPr>
        <sz val="10.5"/>
        <color theme="1"/>
        <rFont val="Calibri"/>
        <family val="2"/>
      </rPr>
      <t>UZS</t>
    </r>
  </si>
  <si>
    <t>Sum ouzbèque</t>
  </si>
  <si>
    <t>Niger</t>
  </si>
  <si>
    <t>NE</t>
  </si>
  <si>
    <t>NER</t>
  </si>
  <si>
    <t>562</t>
  </si>
  <si>
    <r>
      <rPr>
        <sz val="10.5"/>
        <color theme="1"/>
        <rFont val="Calibri"/>
        <family val="2"/>
      </rPr>
      <t>VEF</t>
    </r>
  </si>
  <si>
    <t>Bolivar fuerte vénézuélien</t>
  </si>
  <si>
    <t>Nigeria</t>
  </si>
  <si>
    <t>NG</t>
  </si>
  <si>
    <t>NGA</t>
  </si>
  <si>
    <t>566</t>
  </si>
  <si>
    <t>NGN</t>
  </si>
  <si>
    <t>Naira  nigérian</t>
  </si>
  <si>
    <r>
      <rPr>
        <sz val="10.5"/>
        <color theme="1"/>
        <rFont val="Calibri"/>
        <family val="2"/>
      </rPr>
      <t>VND</t>
    </r>
  </si>
  <si>
    <r>
      <rPr>
        <sz val="10.5"/>
        <color theme="1"/>
        <rFont val="Calibri"/>
        <family val="2"/>
      </rPr>
      <t>Dong vietnamien</t>
    </r>
  </si>
  <si>
    <t>Niue</t>
  </si>
  <si>
    <t>NU</t>
  </si>
  <si>
    <t>NIU</t>
  </si>
  <si>
    <t>570</t>
  </si>
  <si>
    <r>
      <rPr>
        <sz val="10.5"/>
        <color theme="1"/>
        <rFont val="Calibri"/>
        <family val="2"/>
      </rPr>
      <t>VUV</t>
    </r>
  </si>
  <si>
    <r>
      <rPr>
        <sz val="10.5"/>
        <color theme="1"/>
        <rFont val="Calibri"/>
        <family val="2"/>
      </rPr>
      <t>Vatu de Vanuatu</t>
    </r>
  </si>
  <si>
    <t>Norvège</t>
  </si>
  <si>
    <t>NO</t>
  </si>
  <si>
    <t>NOR</t>
  </si>
  <si>
    <t>578</t>
  </si>
  <si>
    <t>NOK</t>
  </si>
  <si>
    <t>Couronne norvégienne</t>
  </si>
  <si>
    <r>
      <rPr>
        <sz val="10.5"/>
        <color theme="1"/>
        <rFont val="Calibri"/>
        <family val="2"/>
      </rPr>
      <t>WST</t>
    </r>
  </si>
  <si>
    <r>
      <rPr>
        <sz val="10.5"/>
        <color theme="1"/>
        <rFont val="Calibri"/>
        <family val="2"/>
      </rPr>
      <t>Tala de Samoa</t>
    </r>
  </si>
  <si>
    <t>Nouvelle Calédonie</t>
  </si>
  <si>
    <t>NC</t>
  </si>
  <si>
    <t>NCL</t>
  </si>
  <si>
    <t>540</t>
  </si>
  <si>
    <r>
      <rPr>
        <sz val="10.5"/>
        <color theme="1"/>
        <rFont val="Calibri"/>
        <family val="2"/>
      </rPr>
      <t>XAF</t>
    </r>
  </si>
  <si>
    <r>
      <rPr>
        <sz val="10.5"/>
        <color theme="1"/>
        <rFont val="Calibri"/>
        <family val="2"/>
      </rPr>
      <t>Franc CFA d’Afrique centrale</t>
    </r>
  </si>
  <si>
    <t>Nouvelle-Zélande</t>
  </si>
  <si>
    <t>NZ</t>
  </si>
  <si>
    <t>NZL</t>
  </si>
  <si>
    <t>554</t>
  </si>
  <si>
    <t>NZD</t>
  </si>
  <si>
    <t>Dollar néo-zélandaise</t>
  </si>
  <si>
    <r>
      <rPr>
        <sz val="10.5"/>
        <color theme="1"/>
        <rFont val="Calibri"/>
        <family val="2"/>
      </rPr>
      <t>XCD</t>
    </r>
  </si>
  <si>
    <r>
      <rPr>
        <sz val="10.5"/>
        <color theme="1"/>
        <rFont val="Calibri"/>
        <family val="2"/>
      </rPr>
      <t>Dollar des Caraïbes orientales</t>
    </r>
  </si>
  <si>
    <t>Oman</t>
  </si>
  <si>
    <t>OM</t>
  </si>
  <si>
    <t>OMN</t>
  </si>
  <si>
    <t>512</t>
  </si>
  <si>
    <t>OMR</t>
  </si>
  <si>
    <t>Rial omani</t>
  </si>
  <si>
    <r>
      <rPr>
        <sz val="10.5"/>
        <color theme="1"/>
        <rFont val="Calibri"/>
        <family val="2"/>
      </rPr>
      <t>XOF</t>
    </r>
  </si>
  <si>
    <r>
      <rPr>
        <sz val="10.5"/>
        <color theme="1"/>
        <rFont val="Calibri"/>
        <family val="2"/>
      </rPr>
      <t>Franc CFA d’Afrique de l’Ouest</t>
    </r>
  </si>
  <si>
    <t>Ouganda</t>
  </si>
  <si>
    <t>UG</t>
  </si>
  <si>
    <t>UGA</t>
  </si>
  <si>
    <t>800</t>
  </si>
  <si>
    <t>UGX</t>
  </si>
  <si>
    <t>Shilling ougandais</t>
  </si>
  <si>
    <r>
      <rPr>
        <sz val="10.5"/>
        <color theme="1"/>
        <rFont val="Calibri"/>
        <family val="2"/>
      </rPr>
      <t>YER</t>
    </r>
  </si>
  <si>
    <r>
      <rPr>
        <sz val="10.5"/>
        <color theme="1"/>
        <rFont val="Calibri"/>
        <family val="2"/>
      </rPr>
      <t>Rial yéménite</t>
    </r>
  </si>
  <si>
    <t>Ouzbékistan</t>
  </si>
  <si>
    <t>UZ</t>
  </si>
  <si>
    <t>UZB</t>
  </si>
  <si>
    <t>860</t>
  </si>
  <si>
    <t>UZS</t>
  </si>
  <si>
    <r>
      <rPr>
        <sz val="10.5"/>
        <color theme="1"/>
        <rFont val="Calibri"/>
        <family val="2"/>
      </rPr>
      <t>ZAR</t>
    </r>
  </si>
  <si>
    <r>
      <rPr>
        <sz val="10.5"/>
        <color theme="1"/>
        <rFont val="Calibri"/>
        <family val="2"/>
      </rPr>
      <t>Rand sud-africain</t>
    </r>
  </si>
  <si>
    <t>Pakistan</t>
  </si>
  <si>
    <t>PK</t>
  </si>
  <si>
    <t>PAK</t>
  </si>
  <si>
    <t>586</t>
  </si>
  <si>
    <t>PKR</t>
  </si>
  <si>
    <t>Roupie pakistanaise</t>
  </si>
  <si>
    <r>
      <rPr>
        <sz val="10.5"/>
        <color theme="1"/>
        <rFont val="Calibri"/>
        <family val="2"/>
      </rPr>
      <t>ZMW</t>
    </r>
  </si>
  <si>
    <r>
      <rPr>
        <sz val="10.5"/>
        <color theme="1"/>
        <rFont val="Calibri"/>
        <family val="2"/>
      </rPr>
      <t>Kwacha zambien</t>
    </r>
  </si>
  <si>
    <t>Palau</t>
  </si>
  <si>
    <t>PW</t>
  </si>
  <si>
    <t>PLW</t>
  </si>
  <si>
    <t>585</t>
  </si>
  <si>
    <t>Panama</t>
  </si>
  <si>
    <t>PA</t>
  </si>
  <si>
    <t>PAN</t>
  </si>
  <si>
    <t>591</t>
  </si>
  <si>
    <t>PAB</t>
  </si>
  <si>
    <t>Papouasie-Nouvelle-Guinée</t>
  </si>
  <si>
    <t>PG</t>
  </si>
  <si>
    <t>PNG</t>
  </si>
  <si>
    <t>598</t>
  </si>
  <si>
    <t>PGK</t>
  </si>
  <si>
    <t>Paraguay</t>
  </si>
  <si>
    <t>PY</t>
  </si>
  <si>
    <t>PRY</t>
  </si>
  <si>
    <t>600</t>
  </si>
  <si>
    <t>PYG</t>
  </si>
  <si>
    <t>Guarani paraguayen</t>
  </si>
  <si>
    <t>Pays-Bas</t>
  </si>
  <si>
    <t>NL</t>
  </si>
  <si>
    <t>NLD</t>
  </si>
  <si>
    <t>528</t>
  </si>
  <si>
    <t>Pérou</t>
  </si>
  <si>
    <t>PE</t>
  </si>
  <si>
    <t>PER</t>
  </si>
  <si>
    <t>604</t>
  </si>
  <si>
    <t>PEN</t>
  </si>
  <si>
    <t>Sol péruvien</t>
  </si>
  <si>
    <t>Philippines</t>
  </si>
  <si>
    <t>PH</t>
  </si>
  <si>
    <t>PHL</t>
  </si>
  <si>
    <t>608</t>
  </si>
  <si>
    <t>PHP</t>
  </si>
  <si>
    <t>Peso philippin</t>
  </si>
  <si>
    <t>Pitcairn</t>
  </si>
  <si>
    <t>PN</t>
  </si>
  <si>
    <t>PCN</t>
  </si>
  <si>
    <t>612</t>
  </si>
  <si>
    <t>Pologne</t>
  </si>
  <si>
    <t>PL</t>
  </si>
  <si>
    <t>POL</t>
  </si>
  <si>
    <t>616</t>
  </si>
  <si>
    <t>PLN</t>
  </si>
  <si>
    <t>Zloty polonais</t>
  </si>
  <si>
    <t>Polynésie française</t>
  </si>
  <si>
    <t>PF</t>
  </si>
  <si>
    <t>PYF</t>
  </si>
  <si>
    <t>258</t>
  </si>
  <si>
    <t>Porto Rico</t>
  </si>
  <si>
    <t>PR</t>
  </si>
  <si>
    <t>PRI</t>
  </si>
  <si>
    <t>630</t>
  </si>
  <si>
    <t>Portugal</t>
  </si>
  <si>
    <t>PT</t>
  </si>
  <si>
    <t>PRT</t>
  </si>
  <si>
    <t>620</t>
  </si>
  <si>
    <t>Qatar</t>
  </si>
  <si>
    <t>QA</t>
  </si>
  <si>
    <t>QAT</t>
  </si>
  <si>
    <t>634</t>
  </si>
  <si>
    <t>QAR</t>
  </si>
  <si>
    <t>Rial du Qatar</t>
  </si>
  <si>
    <t>République centrafricaine</t>
  </si>
  <si>
    <t>CF</t>
  </si>
  <si>
    <t>CAF</t>
  </si>
  <si>
    <t>140</t>
  </si>
  <si>
    <t>République démocratique du Congo</t>
  </si>
  <si>
    <t>CD</t>
  </si>
  <si>
    <t>COD</t>
  </si>
  <si>
    <t>180</t>
  </si>
  <si>
    <t>CDF</t>
  </si>
  <si>
    <t>Franc congolais</t>
  </si>
  <si>
    <t>République dominicaine</t>
  </si>
  <si>
    <t>DO</t>
  </si>
  <si>
    <t>DOM</t>
  </si>
  <si>
    <t>214</t>
  </si>
  <si>
    <t>DOP</t>
  </si>
  <si>
    <t>Peso dominicain</t>
  </si>
  <si>
    <t>République du Congo</t>
  </si>
  <si>
    <t>CG</t>
  </si>
  <si>
    <t>COG</t>
  </si>
  <si>
    <t>178</t>
  </si>
  <si>
    <t>République kirghize</t>
  </si>
  <si>
    <t>KG</t>
  </si>
  <si>
    <t>KGZ</t>
  </si>
  <si>
    <t>417</t>
  </si>
  <si>
    <t>KGS</t>
  </si>
  <si>
    <t>Sum kirghize</t>
  </si>
  <si>
    <t>République tchèque</t>
  </si>
  <si>
    <t>CZ</t>
  </si>
  <si>
    <t>CZE</t>
  </si>
  <si>
    <t>203</t>
  </si>
  <si>
    <t>CZK</t>
  </si>
  <si>
    <t>Couronne tchèque</t>
  </si>
  <si>
    <t>Réunion</t>
  </si>
  <si>
    <t>RE</t>
  </si>
  <si>
    <t>REU</t>
  </si>
  <si>
    <t>638</t>
  </si>
  <si>
    <t>Roumanie</t>
  </si>
  <si>
    <t>RO</t>
  </si>
  <si>
    <t>ROU</t>
  </si>
  <si>
    <t>642</t>
  </si>
  <si>
    <t>RON</t>
  </si>
  <si>
    <t>Leu roumain</t>
  </si>
  <si>
    <t>Royaume-Uni</t>
  </si>
  <si>
    <t>GB</t>
  </si>
  <si>
    <t>GBR</t>
  </si>
  <si>
    <t>826</t>
  </si>
  <si>
    <t>GBP</t>
  </si>
  <si>
    <t>Livre sterling</t>
  </si>
  <si>
    <t>RPD du Laos</t>
  </si>
  <si>
    <t>LA</t>
  </si>
  <si>
    <t>LAO</t>
  </si>
  <si>
    <t>418</t>
  </si>
  <si>
    <t>LAK</t>
  </si>
  <si>
    <t>Kip laotien</t>
  </si>
  <si>
    <t>Rwanda</t>
  </si>
  <si>
    <t>RW</t>
  </si>
  <si>
    <t>RWA</t>
  </si>
  <si>
    <t>646</t>
  </si>
  <si>
    <t>RWF</t>
  </si>
  <si>
    <t>Franc rwandais</t>
  </si>
  <si>
    <t>Sahara occidental</t>
  </si>
  <si>
    <t>EH</t>
  </si>
  <si>
    <t>ESH</t>
  </si>
  <si>
    <t>732</t>
  </si>
  <si>
    <t>Saint Hélène</t>
  </si>
  <si>
    <t>SH</t>
  </si>
  <si>
    <t>SHN</t>
  </si>
  <si>
    <t>654</t>
  </si>
  <si>
    <t>SHP</t>
  </si>
  <si>
    <t>Livre de Saint Hélène</t>
  </si>
  <si>
    <t>Saint Kitts et Nevis</t>
  </si>
  <si>
    <t>KN</t>
  </si>
  <si>
    <t>KNA</t>
  </si>
  <si>
    <t>659</t>
  </si>
  <si>
    <t>Saint Marin</t>
  </si>
  <si>
    <t>SM</t>
  </si>
  <si>
    <t>SMR</t>
  </si>
  <si>
    <t>674</t>
  </si>
  <si>
    <t>Saint Pierre et Miquelon</t>
  </si>
  <si>
    <t>PM</t>
  </si>
  <si>
    <t>SPM</t>
  </si>
  <si>
    <t>666</t>
  </si>
  <si>
    <t>Saint Vincent et les Grenadines</t>
  </si>
  <si>
    <t>VC</t>
  </si>
  <si>
    <t>VCT</t>
  </si>
  <si>
    <t>670</t>
  </si>
  <si>
    <t>Saint-Barthélemy</t>
  </si>
  <si>
    <t>BL</t>
  </si>
  <si>
    <t>BLM</t>
  </si>
  <si>
    <t>652</t>
  </si>
  <si>
    <t>Sainte Lucie</t>
  </si>
  <si>
    <t>LC</t>
  </si>
  <si>
    <t>LCA</t>
  </si>
  <si>
    <t>662</t>
  </si>
  <si>
    <t>Saint-Martin</t>
  </si>
  <si>
    <t>MF</t>
  </si>
  <si>
    <t>MAF</t>
  </si>
  <si>
    <t>663</t>
  </si>
  <si>
    <t>Salvador</t>
  </si>
  <si>
    <t>SV</t>
  </si>
  <si>
    <t>SLV</t>
  </si>
  <si>
    <t>222</t>
  </si>
  <si>
    <t>Samoa</t>
  </si>
  <si>
    <t>WS</t>
  </si>
  <si>
    <t>WSM</t>
  </si>
  <si>
    <t>882</t>
  </si>
  <si>
    <t>WST</t>
  </si>
  <si>
    <t>Tala de Samoa</t>
  </si>
  <si>
    <t>Samoa américaines</t>
  </si>
  <si>
    <t>AS</t>
  </si>
  <si>
    <t>ASM</t>
  </si>
  <si>
    <t>16</t>
  </si>
  <si>
    <t>Sao Tomé-et-Principe</t>
  </si>
  <si>
    <t>ST</t>
  </si>
  <si>
    <t>STP</t>
  </si>
  <si>
    <t>678</t>
  </si>
  <si>
    <t>STD</t>
  </si>
  <si>
    <t>Dobra de Sao Tomé-et-Principe</t>
  </si>
  <si>
    <t>Sénégal</t>
  </si>
  <si>
    <t>SN</t>
  </si>
  <si>
    <t>SEN</t>
  </si>
  <si>
    <t>686</t>
  </si>
  <si>
    <t>Serbie</t>
  </si>
  <si>
    <t>RS</t>
  </si>
  <si>
    <t>SRB</t>
  </si>
  <si>
    <t>688</t>
  </si>
  <si>
    <t>RSD</t>
  </si>
  <si>
    <t>Dinar serbe</t>
  </si>
  <si>
    <t>Seychelles</t>
  </si>
  <si>
    <t>SC</t>
  </si>
  <si>
    <t>SYC</t>
  </si>
  <si>
    <t>690</t>
  </si>
  <si>
    <t>SCR</t>
  </si>
  <si>
    <t>Roupie seychelloise</t>
  </si>
  <si>
    <t>Sierra Leone</t>
  </si>
  <si>
    <t>SL</t>
  </si>
  <si>
    <t>SLE</t>
  </si>
  <si>
    <t>694</t>
  </si>
  <si>
    <t>SLL</t>
  </si>
  <si>
    <t>Leone sierra-léonais</t>
  </si>
  <si>
    <t>Singapour</t>
  </si>
  <si>
    <t>SG</t>
  </si>
  <si>
    <t>SGP</t>
  </si>
  <si>
    <t>702</t>
  </si>
  <si>
    <t>SGD</t>
  </si>
  <si>
    <t>Dollar de Singapour</t>
  </si>
  <si>
    <t>Slovaquie</t>
  </si>
  <si>
    <t>SK</t>
  </si>
  <si>
    <t>SVK</t>
  </si>
  <si>
    <t>703</t>
  </si>
  <si>
    <t>Slovénie</t>
  </si>
  <si>
    <t>SI</t>
  </si>
  <si>
    <t>SVN</t>
  </si>
  <si>
    <t>705</t>
  </si>
  <si>
    <t>Somalie</t>
  </si>
  <si>
    <t>SO</t>
  </si>
  <si>
    <t>SOM</t>
  </si>
  <si>
    <t>706</t>
  </si>
  <si>
    <t>SOS</t>
  </si>
  <si>
    <t>Soudan</t>
  </si>
  <si>
    <t>SD</t>
  </si>
  <si>
    <t>SDN</t>
  </si>
  <si>
    <t>736</t>
  </si>
  <si>
    <t>SDG</t>
  </si>
  <si>
    <t>Livre soudanaise</t>
  </si>
  <si>
    <t>Soudan du Sud</t>
  </si>
  <si>
    <t>SS</t>
  </si>
  <si>
    <t>SSD</t>
  </si>
  <si>
    <t>728</t>
  </si>
  <si>
    <t>SSP</t>
  </si>
  <si>
    <t>Livre sud-soudanaise</t>
  </si>
  <si>
    <t>Sri Lanka</t>
  </si>
  <si>
    <t>LK</t>
  </si>
  <si>
    <t>LKA</t>
  </si>
  <si>
    <t>144</t>
  </si>
  <si>
    <t>LKR</t>
  </si>
  <si>
    <t>Roupie du Sri Lanka</t>
  </si>
  <si>
    <t>Suède</t>
  </si>
  <si>
    <t>SE</t>
  </si>
  <si>
    <t>SWE</t>
  </si>
  <si>
    <t>752</t>
  </si>
  <si>
    <t>SEK</t>
  </si>
  <si>
    <t>Couronne suédoise</t>
  </si>
  <si>
    <t>Suisse</t>
  </si>
  <si>
    <t>CH</t>
  </si>
  <si>
    <t>CHE</t>
  </si>
  <si>
    <t>756</t>
  </si>
  <si>
    <t>Suriname</t>
  </si>
  <si>
    <t>SR</t>
  </si>
  <si>
    <t>SUR</t>
  </si>
  <si>
    <t>740</t>
  </si>
  <si>
    <t>SRD</t>
  </si>
  <si>
    <t>Dollar du Suriname</t>
  </si>
  <si>
    <t>Syrie</t>
  </si>
  <si>
    <t>SY</t>
  </si>
  <si>
    <t>SYR</t>
  </si>
  <si>
    <t>760</t>
  </si>
  <si>
    <t>SYP</t>
  </si>
  <si>
    <t>Livre syrienne</t>
  </si>
  <si>
    <t>TJ</t>
  </si>
  <si>
    <t>TJK</t>
  </si>
  <si>
    <t>762</t>
  </si>
  <si>
    <t>TJS</t>
  </si>
  <si>
    <t>Somoni tadjik</t>
  </si>
  <si>
    <t>Taïwan</t>
  </si>
  <si>
    <t>TW</t>
  </si>
  <si>
    <t>TWN</t>
  </si>
  <si>
    <t>158</t>
  </si>
  <si>
    <t>TWD</t>
  </si>
  <si>
    <t>Nouveau dollar taïwanais</t>
  </si>
  <si>
    <t>Tanzanie</t>
  </si>
  <si>
    <t>TZ</t>
  </si>
  <si>
    <t>TZA</t>
  </si>
  <si>
    <t>834</t>
  </si>
  <si>
    <t>TZS</t>
  </si>
  <si>
    <t>Shilling tanzanien</t>
  </si>
  <si>
    <t>Tchad</t>
  </si>
  <si>
    <t>TD</t>
  </si>
  <si>
    <t>TCD</t>
  </si>
  <si>
    <t>148</t>
  </si>
  <si>
    <t>Territoire britannique de l’océan Indien</t>
  </si>
  <si>
    <t>IO</t>
  </si>
  <si>
    <t>IOT</t>
  </si>
  <si>
    <t>86</t>
  </si>
  <si>
    <t>Territoire palestinien</t>
  </si>
  <si>
    <t>PS</t>
  </si>
  <si>
    <t>PSE</t>
  </si>
  <si>
    <t>275</t>
  </si>
  <si>
    <t>Territoires français australs</t>
  </si>
  <si>
    <t>TF</t>
  </si>
  <si>
    <t>ATF</t>
  </si>
  <si>
    <t>260</t>
  </si>
  <si>
    <t>Thaïlande</t>
  </si>
  <si>
    <t>TH</t>
  </si>
  <si>
    <t>THA</t>
  </si>
  <si>
    <t>764</t>
  </si>
  <si>
    <t>THB</t>
  </si>
  <si>
    <t>Baht thaïlandais</t>
  </si>
  <si>
    <t>Timor-Leste</t>
  </si>
  <si>
    <t>TL</t>
  </si>
  <si>
    <t>TLS</t>
  </si>
  <si>
    <t>626</t>
  </si>
  <si>
    <t>Togo</t>
  </si>
  <si>
    <t>TG</t>
  </si>
  <si>
    <t>TGO</t>
  </si>
  <si>
    <t>768</t>
  </si>
  <si>
    <t>Tokelau</t>
  </si>
  <si>
    <t>TK</t>
  </si>
  <si>
    <t>TKL</t>
  </si>
  <si>
    <t>772</t>
  </si>
  <si>
    <t>Tonga</t>
  </si>
  <si>
    <t>TO</t>
  </si>
  <si>
    <t>TON</t>
  </si>
  <si>
    <t>776</t>
  </si>
  <si>
    <t>TOP</t>
  </si>
  <si>
    <t>Pa’anga des Îles Tonga</t>
  </si>
  <si>
    <t>Trinité-et-Tobago</t>
  </si>
  <si>
    <t>TT</t>
  </si>
  <si>
    <t>TTO</t>
  </si>
  <si>
    <t>780</t>
  </si>
  <si>
    <t>TTD</t>
  </si>
  <si>
    <t>Dollar de Trinité-et-Tobago</t>
  </si>
  <si>
    <t>Tunisie</t>
  </si>
  <si>
    <t>TN</t>
  </si>
  <si>
    <t>TUN</t>
  </si>
  <si>
    <t>788</t>
  </si>
  <si>
    <t>TND</t>
  </si>
  <si>
    <t>Dinar tunisien</t>
  </si>
  <si>
    <t>Turkménistan</t>
  </si>
  <si>
    <t>TKM</t>
  </si>
  <si>
    <t>795</t>
  </si>
  <si>
    <t>TMT</t>
  </si>
  <si>
    <t>Nouveau manat turkmène</t>
  </si>
  <si>
    <t>Turquie</t>
  </si>
  <si>
    <t>TR</t>
  </si>
  <si>
    <t>TUR</t>
  </si>
  <si>
    <t>792</t>
  </si>
  <si>
    <t>TRY</t>
  </si>
  <si>
    <t>Lire turque</t>
  </si>
  <si>
    <t>Tuvalu</t>
  </si>
  <si>
    <t>TV</t>
  </si>
  <si>
    <t>TUV</t>
  </si>
  <si>
    <t>798</t>
  </si>
  <si>
    <t>TVD</t>
  </si>
  <si>
    <t>Dollar de Tuvalu</t>
  </si>
  <si>
    <t>Ukraine</t>
  </si>
  <si>
    <t>UA</t>
  </si>
  <si>
    <t>UKR</t>
  </si>
  <si>
    <t>804</t>
  </si>
  <si>
    <t>UAH</t>
  </si>
  <si>
    <t>Hryvnia ukrainien</t>
  </si>
  <si>
    <t>Uruguay</t>
  </si>
  <si>
    <t>UY</t>
  </si>
  <si>
    <t>URY</t>
  </si>
  <si>
    <t>858</t>
  </si>
  <si>
    <t>UYU</t>
  </si>
  <si>
    <t>Peso uruguayen</t>
  </si>
  <si>
    <t>Vanuatu</t>
  </si>
  <si>
    <t>VU</t>
  </si>
  <si>
    <t>VUT</t>
  </si>
  <si>
    <t>548</t>
  </si>
  <si>
    <t>VUV</t>
  </si>
  <si>
    <t>Vatu de Vanuatu</t>
  </si>
  <si>
    <t>Vatican</t>
  </si>
  <si>
    <t>VA</t>
  </si>
  <si>
    <t>VAT</t>
  </si>
  <si>
    <t>336</t>
  </si>
  <si>
    <t>Venezuela</t>
  </si>
  <si>
    <t>VE</t>
  </si>
  <si>
    <t>VEN</t>
  </si>
  <si>
    <t>862</t>
  </si>
  <si>
    <t>VEF</t>
  </si>
  <si>
    <t>Vietnam</t>
  </si>
  <si>
    <t>VN</t>
  </si>
  <si>
    <t>VNM</t>
  </si>
  <si>
    <t>704</t>
  </si>
  <si>
    <t>VND</t>
  </si>
  <si>
    <t>Dong vietnamien</t>
  </si>
  <si>
    <t>Yémen</t>
  </si>
  <si>
    <t>YE</t>
  </si>
  <si>
    <t>YEM</t>
  </si>
  <si>
    <t>887</t>
  </si>
  <si>
    <t>YER</t>
  </si>
  <si>
    <t>Rial yéménite</t>
  </si>
  <si>
    <t>Zambie</t>
  </si>
  <si>
    <t>ZM</t>
  </si>
  <si>
    <t>ZMB</t>
  </si>
  <si>
    <t>894</t>
  </si>
  <si>
    <t>ZMW</t>
  </si>
  <si>
    <t>Kwacha zambien</t>
  </si>
  <si>
    <t>Zimbabwe</t>
  </si>
  <si>
    <t>ZW</t>
  </si>
  <si>
    <t>ZWE</t>
  </si>
  <si>
    <t>716</t>
  </si>
  <si>
    <t>Section 7.1</t>
  </si>
  <si>
    <t>Section 7.2</t>
  </si>
  <si>
    <t>Se référer à la section 6.2 du rapport ITIE</t>
  </si>
  <si>
    <t>https://www.beac.int/wp-content/uploads/2022/12/RAPPORT-ANNUEL-BEAC-2021-WEB.pdf</t>
  </si>
  <si>
    <t>RAPPORT ANNUEL - BEAC (Page 25)</t>
  </si>
  <si>
    <t>https://eiticameroon.org/post/category/documentation
https://www.minmidt.cm/category/telechargements/</t>
  </si>
  <si>
    <t>le processus d’octroi ainsi que les critères utilisés peuvent être consultés dans les Rapports ITIE précédents disponibles sur le site web de l’ITIE Cameroun : https://eiticameroon.org/post/639</t>
  </si>
  <si>
    <t>https://www.snh.cm/images/publications/reglementation/Contrat%20type%20CPP%20en%20fran%C3%A7ais.pdf</t>
  </si>
  <si>
    <t>https://resourcecontracts.org/countries/cm</t>
  </si>
  <si>
    <t>https://www.minmidt.cm/conventions-minieres/</t>
  </si>
  <si>
    <t>https://www.minmidt.cm/permis-dexploitation/</t>
  </si>
  <si>
    <t>Section 3.6.2 (secteur des hydrocarbures)
Section 3.6.3 (secteur minier)</t>
  </si>
  <si>
    <t>Section 2.4
Section 3</t>
  </si>
  <si>
    <t>MScf</t>
  </si>
  <si>
    <t>MMBtu</t>
  </si>
  <si>
    <t>https://www.snh.cm/images/publications/stats/statistiques-fr/Statistiques-2021.pdf</t>
  </si>
  <si>
    <t>Section 6.1.5</t>
  </si>
  <si>
    <t>https://chambredescomptes.cm/</t>
  </si>
  <si>
    <t>Section 6.1.4</t>
  </si>
  <si>
    <t>https://www.dgb.cm/le-rapport-dexecution-du-budget-de-letat-pour-lexercice-2021-est-disponible/</t>
  </si>
  <si>
    <t>Section 7.3</t>
  </si>
  <si>
    <t>MINEPDED</t>
  </si>
  <si>
    <t>Ministère de l'Environnement, de la Protection de la Nature et du Développement durable (MINEPDED)</t>
  </si>
  <si>
    <t>Autres bénéficiaires (paiements sociaux &amp; environnementaux )</t>
  </si>
  <si>
    <t>Société National des Mines (SONAMINES)</t>
  </si>
  <si>
    <t>(Communiqués) Voir annexe 2 du rapport ITIE 2021</t>
  </si>
  <si>
    <t>SANAGA FLNG</t>
  </si>
  <si>
    <t>SANAGA KPDC</t>
  </si>
  <si>
    <t>Mmbtu</t>
  </si>
  <si>
    <t>Village Ndoumba/Village Nguinda/Village Belabo/Village Angonfemé</t>
  </si>
  <si>
    <t>LOGBABA concession</t>
  </si>
  <si>
    <t>Logbaba Concession</t>
  </si>
  <si>
    <t>Matanda</t>
  </si>
  <si>
    <t>Contribution au fonds de développement du secteur minier</t>
  </si>
  <si>
    <t>Taxes Ad Valorem (y compris les redevances sur production des eaux)</t>
  </si>
  <si>
    <t xml:space="preserve">Paiements environnementaux </t>
  </si>
  <si>
    <t xml:space="preserve">Frais d’inspection et de contrôle  </t>
  </si>
  <si>
    <t>Paiements sociaux  volontaires</t>
  </si>
  <si>
    <t>Paiements sociaux obligatoires (Autres)</t>
  </si>
  <si>
    <t>Dividendes versées à la SNI</t>
  </si>
  <si>
    <t>MINMIDT</t>
  </si>
  <si>
    <t>SONAMINES</t>
  </si>
  <si>
    <t>moyenne</t>
  </si>
  <si>
    <t>Barrils</t>
  </si>
  <si>
    <t>grammes</t>
  </si>
  <si>
    <t>KOLE</t>
  </si>
  <si>
    <t>Permis d'exploitation carrières_ BONIS 2</t>
  </si>
  <si>
    <t>Permis d'exploitation carrières_ TUBAH</t>
  </si>
  <si>
    <t>Carriere interet public_ LALAWAI</t>
  </si>
  <si>
    <t>Permis d'exploitation carrières_ NKONG BELANDE</t>
  </si>
  <si>
    <t>Permis de recherche_598</t>
  </si>
  <si>
    <t>Permis de recherche_571</t>
  </si>
  <si>
    <t>Permis d'exploitation carrières_ AKAK I</t>
  </si>
  <si>
    <t>Permis d'exploitation carrières_ NKOMETOU</t>
  </si>
  <si>
    <t>Permis de recherche_734</t>
  </si>
  <si>
    <t>Permis de recherche_656</t>
  </si>
  <si>
    <t>Permis d'exploitation carrières_ MAKA 2</t>
  </si>
  <si>
    <t>Permis d'exploitation carrières_ NKOLONDOM VILLAGE</t>
  </si>
  <si>
    <t>Permis de recherche_361</t>
  </si>
  <si>
    <t>646-NDOM</t>
  </si>
  <si>
    <t>649-TENEKOU</t>
  </si>
  <si>
    <t>645-MBE</t>
  </si>
  <si>
    <t>647-NIAMBARAM</t>
  </si>
  <si>
    <t>648-POKOR</t>
  </si>
  <si>
    <t>Permis de recherche_217</t>
  </si>
  <si>
    <t>Permis d'exploitation mines_ BONEPOUPA III</t>
  </si>
  <si>
    <t>Permis d'exploitation carrières_ CAPLAIN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</si>
</sst>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3" formatCode="_-* #,##0.00_-;\-* #,##0.00_-;_-* &quot;-&quot;??_-;_-@_-"/>
    <numFmt numFmtId="164" formatCode="_-* #,##0.00\ _€_-;\-* #,##0.00\ _€_-;_-* &quot;-&quot;??\ _€_-;_-@_-"/>
    <numFmt numFmtId="165" formatCode="_ * #,##0.00_ ;_ * \-#,##0.00_ ;_ * &quot;-&quot;??_ ;_ @_ "/>
    <numFmt numFmtId="166" formatCode="_ * #,##0.0000_ ;_ * \-#,##0.0000_ ;_ * &quot;-&quot;??_ ;_ @_ "/>
    <numFmt numFmtId="167" formatCode="yyyy\-mm\-dd"/>
    <numFmt numFmtId="168" formatCode="_ * #,##0_ ;_ * \-#,##0_ ;_ * &quot;-&quot;??_ ;_ @_ "/>
    <numFmt numFmtId="169" formatCode="_-* #,##0_-;\-* #,##0_-;_-* &quot;-&quot;??_-;_-@_-"/>
    <numFmt numFmtId="170" formatCode="_ * #,##0.000_ ;_ * \-#,##0.000_ ;_ * &quot;-&quot;??_ ;_ @_ "/>
    <numFmt numFmtId="172" formatCode="0.000"/>
    <numFmt numFmtId="173" formatCode="#,##0.00000_);\(#,##0.00000\)"/>
    <numFmt numFmtId="174" formatCode="d\-mmm\-yy;@"/>
    <numFmt numFmtId="175" formatCode="0.0000"/>
    <numFmt numFmtId="176" formatCode="#,##0.00000"/>
    <numFmt numFmtId="177" formatCode="0.00000"/>
  </numFmts>
  <fonts count="97" x14ac:knownFonts="1">
    <font>
      <sz val="10.5"/>
      <color theme="1"/>
      <name val="Calibri"/>
      <family val="2"/>
    </font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b/>
      <sz val="10.5"/>
      <color theme="0"/>
      <name val="Calibri"/>
      <family val="2"/>
    </font>
    <font>
      <b/>
      <sz val="10.5"/>
      <color theme="1"/>
      <name val="Calibri"/>
      <family val="2"/>
    </font>
    <font>
      <u/>
      <sz val="10.5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.5"/>
      <color rgb="FF7F7F7F"/>
      <name val="Calibri"/>
      <family val="2"/>
    </font>
    <font>
      <i/>
      <sz val="10.5"/>
      <color theme="1"/>
      <name val="Calibri"/>
      <family val="2"/>
    </font>
    <font>
      <sz val="12"/>
      <color theme="1"/>
      <name val="Franklin Gothic Book"/>
      <family val="2"/>
    </font>
    <font>
      <i/>
      <sz val="12"/>
      <color rgb="FF000000"/>
      <name val="Franklin Gothic Book"/>
      <family val="2"/>
    </font>
    <font>
      <sz val="12"/>
      <color rgb="FF000000"/>
      <name val="Franklin Gothic Book"/>
      <family val="2"/>
    </font>
    <font>
      <b/>
      <sz val="18"/>
      <color rgb="FF000000"/>
      <name val="Franklin Gothic Book"/>
      <family val="2"/>
    </font>
    <font>
      <i/>
      <sz val="12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u/>
      <sz val="12"/>
      <color rgb="FF0070C0"/>
      <name val="Franklin Gothic Book"/>
      <family val="2"/>
    </font>
    <font>
      <b/>
      <u/>
      <sz val="12"/>
      <name val="Franklin Gothic Book"/>
      <family val="2"/>
    </font>
    <font>
      <b/>
      <sz val="12"/>
      <color rgb="FF000000"/>
      <name val="Franklin Gothic Book"/>
      <family val="2"/>
    </font>
    <font>
      <u/>
      <sz val="12"/>
      <color rgb="FF0076AF"/>
      <name val="Franklin Gothic Book"/>
      <family val="2"/>
    </font>
    <font>
      <u/>
      <sz val="12"/>
      <color theme="10"/>
      <name val="Franklin Gothic Book"/>
      <family val="2"/>
    </font>
    <font>
      <b/>
      <u/>
      <sz val="12"/>
      <color theme="1"/>
      <name val="Franklin Gothic Book"/>
      <family val="2"/>
    </font>
    <font>
      <b/>
      <i/>
      <sz val="12"/>
      <color theme="1"/>
      <name val="Franklin Gothic Book"/>
      <family val="2"/>
    </font>
    <font>
      <b/>
      <i/>
      <u/>
      <sz val="12"/>
      <color theme="1"/>
      <name val="Franklin Gothic Book"/>
      <family val="2"/>
    </font>
    <font>
      <i/>
      <sz val="12"/>
      <color theme="1"/>
      <name val="Franklin Gothic Book"/>
      <family val="2"/>
    </font>
    <font>
      <i/>
      <u/>
      <sz val="12"/>
      <color theme="1"/>
      <name val="Franklin Gothic Book"/>
      <family val="2"/>
    </font>
    <font>
      <b/>
      <u/>
      <sz val="12"/>
      <color rgb="FF0070C0"/>
      <name val="Franklin Gothic Book"/>
      <family val="2"/>
    </font>
    <font>
      <b/>
      <u/>
      <sz val="12"/>
      <color theme="10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rgb="FF0076AF"/>
      <name val="Franklin Gothic Book"/>
      <family val="2"/>
    </font>
    <font>
      <i/>
      <u/>
      <sz val="12"/>
      <color rgb="FF0076AF"/>
      <name val="Franklin Gothic Book"/>
      <family val="2"/>
    </font>
    <font>
      <i/>
      <sz val="12"/>
      <color theme="10"/>
      <name val="Franklin Gothic Book"/>
      <family val="2"/>
    </font>
    <font>
      <u/>
      <sz val="10.5"/>
      <color theme="10"/>
      <name val="Franklin Gothic Book"/>
      <family val="2"/>
    </font>
    <font>
      <b/>
      <i/>
      <sz val="12"/>
      <color rgb="FF000000"/>
      <name val="Franklin Gothic Book"/>
      <family val="2"/>
    </font>
    <font>
      <b/>
      <i/>
      <u/>
      <sz val="16"/>
      <color theme="1"/>
      <name val="Franklin Gothic Book"/>
      <family val="2"/>
    </font>
    <font>
      <b/>
      <i/>
      <sz val="12"/>
      <name val="Franklin Gothic Book"/>
      <family val="2"/>
    </font>
    <font>
      <i/>
      <u/>
      <sz val="12"/>
      <color theme="10"/>
      <name val="Franklin Gothic Book"/>
      <family val="2"/>
    </font>
    <font>
      <b/>
      <i/>
      <u/>
      <sz val="12"/>
      <color theme="10"/>
      <name val="Franklin Gothic Book"/>
      <family val="2"/>
    </font>
    <font>
      <i/>
      <u/>
      <sz val="12"/>
      <color rgb="FF000000"/>
      <name val="Franklin Gothic Book"/>
      <family val="2"/>
    </font>
    <font>
      <b/>
      <i/>
      <u/>
      <sz val="12"/>
      <color rgb="FF000000"/>
      <name val="Franklin Gothic Book"/>
      <family val="2"/>
    </font>
    <font>
      <sz val="10.5"/>
      <color theme="1"/>
      <name val="Franklin Gothic Book"/>
      <family val="2"/>
    </font>
    <font>
      <i/>
      <sz val="10.5"/>
      <color theme="1"/>
      <name val="Franklin Gothic Book"/>
      <family val="2"/>
    </font>
    <font>
      <i/>
      <sz val="12"/>
      <color rgb="FF0070C0"/>
      <name val="Franklin Gothic Book"/>
      <family val="2"/>
    </font>
    <font>
      <b/>
      <sz val="10.5"/>
      <name val="Franklin Gothic Book"/>
      <family val="2"/>
    </font>
    <font>
      <b/>
      <sz val="14"/>
      <color rgb="FF000000"/>
      <name val="Franklin Gothic Book"/>
      <family val="2"/>
    </font>
    <font>
      <sz val="14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u/>
      <sz val="10.5"/>
      <color theme="10"/>
      <name val="Franklin Gothic Book"/>
      <family val="2"/>
    </font>
    <font>
      <i/>
      <sz val="10.5"/>
      <color rgb="FF000000"/>
      <name val="Franklin Gothic Book"/>
      <family val="2"/>
    </font>
    <font>
      <sz val="10.5"/>
      <color rgb="FF000000"/>
      <name val="Franklin Gothic Book"/>
      <family val="2"/>
    </font>
    <font>
      <sz val="10.5"/>
      <name val="Franklin Gothic Book"/>
      <family val="2"/>
    </font>
    <font>
      <i/>
      <sz val="10.5"/>
      <name val="Franklin Gothic Book"/>
      <family val="2"/>
    </font>
    <font>
      <i/>
      <sz val="10.5"/>
      <color theme="10"/>
      <name val="Franklin Gothic Book"/>
      <family val="2"/>
    </font>
    <font>
      <i/>
      <u/>
      <sz val="10.5"/>
      <color rgb="FF0076AF"/>
      <name val="Franklin Gothic Book"/>
      <family val="2"/>
    </font>
    <font>
      <b/>
      <sz val="14"/>
      <color rgb="FF0076AF"/>
      <name val="Franklin Gothic Book"/>
      <family val="2"/>
    </font>
    <font>
      <b/>
      <sz val="12"/>
      <color theme="1"/>
      <name val="Franklin Gothic Book"/>
      <family val="2"/>
    </font>
    <font>
      <i/>
      <u/>
      <sz val="12"/>
      <name val="Franklin Gothic Book"/>
      <family val="2"/>
    </font>
    <font>
      <b/>
      <sz val="18"/>
      <color theme="1"/>
      <name val="Franklin Gothic Book"/>
      <family val="2"/>
    </font>
    <font>
      <b/>
      <sz val="10.5"/>
      <color theme="1"/>
      <name val="Franklin Gothic Book"/>
      <family val="2"/>
    </font>
    <font>
      <i/>
      <u/>
      <sz val="10.5"/>
      <color theme="10"/>
      <name val="Franklin Gothic Book"/>
      <family val="2"/>
    </font>
    <font>
      <i/>
      <sz val="10.5"/>
      <color rgb="FF7F7F7F"/>
      <name val="Franklin Gothic Book"/>
      <family val="2"/>
    </font>
    <font>
      <b/>
      <i/>
      <u/>
      <sz val="10.5"/>
      <color theme="1"/>
      <name val="Franklin Gothic Book"/>
      <family val="2"/>
    </font>
    <font>
      <u/>
      <sz val="10.5"/>
      <color rgb="FF0076AF"/>
      <name val="Franklin Gothic Book"/>
      <family val="2"/>
    </font>
    <font>
      <sz val="10.5"/>
      <color theme="10"/>
      <name val="Franklin Gothic Book"/>
      <family val="2"/>
    </font>
    <font>
      <b/>
      <sz val="10.5"/>
      <color theme="10"/>
      <name val="Franklin Gothic Book"/>
      <family val="2"/>
    </font>
    <font>
      <b/>
      <sz val="16"/>
      <color theme="1"/>
      <name val="Franklin Gothic Book"/>
      <family val="2"/>
    </font>
    <font>
      <sz val="11"/>
      <color theme="1"/>
      <name val="Franklin Gothic Book"/>
      <family val="2"/>
    </font>
    <font>
      <i/>
      <sz val="11"/>
      <color rgb="FF000000"/>
      <name val="Franklin Gothic Book"/>
      <family val="2"/>
    </font>
    <font>
      <b/>
      <u/>
      <sz val="10.5"/>
      <name val="Franklin Gothic Book"/>
      <family val="2"/>
    </font>
    <font>
      <i/>
      <u/>
      <sz val="10.5"/>
      <name val="Franklin Gothic Book"/>
      <family val="2"/>
    </font>
    <font>
      <b/>
      <u/>
      <sz val="12"/>
      <color theme="4"/>
      <name val="Franklin Gothic Book"/>
      <family val="2"/>
    </font>
    <font>
      <i/>
      <sz val="11"/>
      <color rgb="FF0076AF"/>
      <name val="Franklin Gothic Book"/>
      <family val="2"/>
    </font>
    <font>
      <u/>
      <sz val="11"/>
      <color theme="10"/>
      <name val="Franklin Gothic Book"/>
      <family val="2"/>
    </font>
    <font>
      <sz val="11"/>
      <color rgb="FF000000"/>
      <name val="Franklin Gothic Book"/>
      <family val="2"/>
    </font>
    <font>
      <b/>
      <sz val="11"/>
      <color rgb="FF000000"/>
      <name val="Franklin Gothic Book"/>
      <family val="2"/>
    </font>
    <font>
      <b/>
      <i/>
      <u/>
      <sz val="18"/>
      <color theme="1"/>
      <name val="Franklin Gothic Book"/>
      <family val="2"/>
    </font>
    <font>
      <i/>
      <sz val="11"/>
      <color theme="1"/>
      <name val="Franklin Gothic Book"/>
      <family val="2"/>
    </font>
    <font>
      <b/>
      <i/>
      <sz val="11"/>
      <color theme="1"/>
      <name val="Franklin Gothic Book"/>
      <family val="2"/>
    </font>
    <font>
      <i/>
      <u/>
      <sz val="11"/>
      <color rgb="FF000000"/>
      <name val="Franklin Gothic Book"/>
      <family val="2"/>
    </font>
    <font>
      <i/>
      <u/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theme="0"/>
      <name val="Franklin Gothic Book"/>
      <family val="2"/>
    </font>
    <font>
      <u/>
      <sz val="9"/>
      <color theme="10"/>
      <name val="Franklin Gothic Book"/>
      <family val="2"/>
    </font>
    <font>
      <u/>
      <sz val="10"/>
      <color theme="10"/>
      <name val="Franklin Gothic Book"/>
      <family val="2"/>
    </font>
    <font>
      <i/>
      <sz val="10"/>
      <color theme="1"/>
      <name val="Franklin Gothic Book"/>
      <family val="2"/>
    </font>
    <font>
      <i/>
      <sz val="9"/>
      <color theme="1"/>
      <name val="Franklin Gothic Book"/>
      <family val="2"/>
    </font>
    <font>
      <b/>
      <u/>
      <sz val="11"/>
      <color theme="10"/>
      <name val="Franklin Gothic Book"/>
      <family val="2"/>
    </font>
    <font>
      <b/>
      <u/>
      <sz val="11"/>
      <color rgb="FF188FBB"/>
      <name val="Franklin Gothic Book"/>
      <family val="2"/>
    </font>
    <font>
      <b/>
      <sz val="11"/>
      <color rgb="FF165B89"/>
      <name val="Franklin Gothic Book"/>
      <family val="2"/>
    </font>
    <font>
      <b/>
      <sz val="11"/>
      <color rgb="FF000000"/>
      <name val="Wingdings"/>
      <charset val="2"/>
    </font>
    <font>
      <b/>
      <u/>
      <sz val="11"/>
      <color rgb="FF165B89"/>
      <name val="Franklin Gothic Book"/>
      <family val="2"/>
    </font>
    <font>
      <u/>
      <sz val="10.5"/>
      <color theme="1"/>
      <name val="Calibri"/>
      <family val="2"/>
    </font>
    <font>
      <sz val="8"/>
      <color theme="1"/>
      <name val="Arial"/>
      <family val="2"/>
    </font>
    <font>
      <sz val="11"/>
      <name val="Rockwell"/>
      <family val="1"/>
    </font>
    <font>
      <b/>
      <sz val="11"/>
      <name val="Rockwell"/>
      <family val="1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A70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165B89"/>
        <bgColor theme="4"/>
      </patternFill>
    </fill>
    <fill>
      <patternFill patternType="solid">
        <fgColor theme="2"/>
        <bgColor theme="4" tint="0.79998168889431442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76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rgb="FF0076AF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 style="medium">
        <color rgb="FF1BC2EE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16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94" fillId="0" borderId="0"/>
    <xf numFmtId="43" fontId="1" fillId="0" borderId="0" applyFont="0" applyFill="0" applyBorder="0" applyAlignment="0" applyProtection="0"/>
    <xf numFmtId="0" fontId="1" fillId="0" borderId="0"/>
  </cellStyleXfs>
  <cellXfs count="423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3" fillId="3" borderId="15" xfId="0" applyFont="1" applyFill="1" applyBorder="1" applyAlignment="1">
      <alignment wrapText="1"/>
    </xf>
    <xf numFmtId="0" fontId="4" fillId="0" borderId="0" xfId="0" applyFont="1" applyAlignment="1">
      <alignment wrapText="1"/>
    </xf>
    <xf numFmtId="49" fontId="8" fillId="0" borderId="0" xfId="0" applyNumberFormat="1" applyFont="1" applyAlignment="1">
      <alignment horizontal="left" wrapText="1"/>
    </xf>
    <xf numFmtId="0" fontId="10" fillId="0" borderId="0" xfId="0" quotePrefix="1" applyFont="1" applyAlignment="1">
      <alignment wrapText="1"/>
    </xf>
    <xf numFmtId="49" fontId="0" fillId="0" borderId="0" xfId="0" applyNumberFormat="1" applyAlignment="1">
      <alignment wrapText="1"/>
    </xf>
    <xf numFmtId="0" fontId="3" fillId="3" borderId="16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2" fillId="2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left" vertical="center"/>
    </xf>
    <xf numFmtId="0" fontId="14" fillId="2" borderId="0" xfId="3" applyFont="1" applyFill="1" applyAlignment="1">
      <alignment vertical="center"/>
    </xf>
    <xf numFmtId="0" fontId="11" fillId="2" borderId="0" xfId="3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12" fillId="2" borderId="0" xfId="3" applyFont="1" applyFill="1" applyAlignment="1">
      <alignment vertical="center"/>
    </xf>
    <xf numFmtId="0" fontId="16" fillId="5" borderId="0" xfId="3" applyFont="1" applyFill="1" applyAlignment="1">
      <alignment horizontal="left" vertical="center"/>
    </xf>
    <xf numFmtId="0" fontId="12" fillId="2" borderId="0" xfId="3" applyFont="1" applyFill="1" applyAlignment="1">
      <alignment horizontal="left" vertical="center" wrapText="1" indent="2"/>
    </xf>
    <xf numFmtId="0" fontId="17" fillId="5" borderId="0" xfId="3" applyFont="1" applyFill="1" applyAlignment="1">
      <alignment vertical="center"/>
    </xf>
    <xf numFmtId="0" fontId="12" fillId="2" borderId="0" xfId="3" applyFont="1" applyFill="1" applyAlignment="1">
      <alignment vertical="center" wrapText="1"/>
    </xf>
    <xf numFmtId="0" fontId="16" fillId="5" borderId="0" xfId="3" applyFont="1" applyFill="1" applyAlignment="1">
      <alignment vertical="center"/>
    </xf>
    <xf numFmtId="0" fontId="17" fillId="2" borderId="0" xfId="3" applyFont="1" applyFill="1" applyAlignment="1">
      <alignment vertical="center"/>
    </xf>
    <xf numFmtId="0" fontId="16" fillId="2" borderId="0" xfId="3" applyFont="1" applyFill="1" applyAlignment="1">
      <alignment vertical="center"/>
    </xf>
    <xf numFmtId="0" fontId="13" fillId="2" borderId="0" xfId="3" applyFont="1" applyFill="1" applyAlignment="1">
      <alignment vertical="center"/>
    </xf>
    <xf numFmtId="0" fontId="19" fillId="5" borderId="0" xfId="3" applyFont="1" applyFill="1" applyAlignment="1">
      <alignment vertical="center"/>
    </xf>
    <xf numFmtId="0" fontId="20" fillId="2" borderId="0" xfId="3" applyFont="1" applyFill="1" applyAlignment="1">
      <alignment vertical="center"/>
    </xf>
    <xf numFmtId="0" fontId="16" fillId="5" borderId="0" xfId="3" applyFont="1" applyFill="1" applyAlignment="1">
      <alignment horizontal="left" vertical="center" indent="2"/>
    </xf>
    <xf numFmtId="0" fontId="21" fillId="2" borderId="0" xfId="2" applyFont="1" applyFill="1" applyBorder="1" applyAlignment="1"/>
    <xf numFmtId="0" fontId="11" fillId="7" borderId="0" xfId="3" applyFont="1" applyFill="1" applyAlignment="1">
      <alignment horizontal="left" vertical="center"/>
    </xf>
    <xf numFmtId="0" fontId="13" fillId="7" borderId="0" xfId="3" applyFont="1" applyFill="1" applyAlignment="1">
      <alignment vertical="center"/>
    </xf>
    <xf numFmtId="0" fontId="22" fillId="7" borderId="0" xfId="2" applyFont="1" applyFill="1" applyBorder="1" applyAlignment="1"/>
    <xf numFmtId="0" fontId="11" fillId="0" borderId="0" xfId="3" applyFont="1" applyAlignment="1">
      <alignment horizontal="left" vertical="center" wrapText="1"/>
    </xf>
    <xf numFmtId="0" fontId="19" fillId="6" borderId="38" xfId="3" applyFont="1" applyFill="1" applyBorder="1" applyAlignment="1">
      <alignment horizontal="left" vertical="center" wrapText="1"/>
    </xf>
    <xf numFmtId="0" fontId="19" fillId="0" borderId="38" xfId="3" applyFont="1" applyBorder="1" applyAlignment="1">
      <alignment horizontal="left" vertical="center" wrapText="1"/>
    </xf>
    <xf numFmtId="0" fontId="23" fillId="7" borderId="0" xfId="3" applyFont="1" applyFill="1" applyAlignment="1">
      <alignment horizontal="left" vertical="center"/>
    </xf>
    <xf numFmtId="0" fontId="22" fillId="2" borderId="0" xfId="4" applyFont="1" applyFill="1" applyBorder="1" applyAlignment="1"/>
    <xf numFmtId="0" fontId="13" fillId="0" borderId="0" xfId="3" applyFont="1" applyAlignment="1">
      <alignment vertical="center"/>
    </xf>
    <xf numFmtId="0" fontId="22" fillId="0" borderId="0" xfId="4" applyFont="1" applyFill="1" applyBorder="1" applyAlignment="1"/>
    <xf numFmtId="0" fontId="24" fillId="4" borderId="27" xfId="3" applyFont="1" applyFill="1" applyBorder="1" applyAlignment="1">
      <alignment vertical="center" wrapText="1"/>
    </xf>
    <xf numFmtId="0" fontId="26" fillId="0" borderId="0" xfId="3" applyFont="1" applyAlignment="1">
      <alignment vertical="center" wrapText="1"/>
    </xf>
    <xf numFmtId="0" fontId="24" fillId="4" borderId="30" xfId="3" applyFont="1" applyFill="1" applyBorder="1" applyAlignment="1">
      <alignment vertical="center" wrapText="1"/>
    </xf>
    <xf numFmtId="0" fontId="26" fillId="4" borderId="1" xfId="3" applyFont="1" applyFill="1" applyBorder="1" applyAlignment="1">
      <alignment vertical="center" wrapText="1"/>
    </xf>
    <xf numFmtId="0" fontId="26" fillId="4" borderId="31" xfId="3" applyFont="1" applyFill="1" applyBorder="1" applyAlignment="1">
      <alignment vertical="center" wrapText="1"/>
    </xf>
    <xf numFmtId="0" fontId="26" fillId="4" borderId="28" xfId="3" applyFont="1" applyFill="1" applyBorder="1" applyAlignment="1">
      <alignment vertical="center" wrapText="1"/>
    </xf>
    <xf numFmtId="0" fontId="26" fillId="4" borderId="34" xfId="3" applyFont="1" applyFill="1" applyBorder="1" applyAlignment="1">
      <alignment vertical="center" wrapText="1"/>
    </xf>
    <xf numFmtId="0" fontId="26" fillId="4" borderId="0" xfId="3" applyFont="1" applyFill="1" applyAlignment="1">
      <alignment vertical="center" wrapText="1"/>
    </xf>
    <xf numFmtId="0" fontId="26" fillId="4" borderId="35" xfId="3" applyFont="1" applyFill="1" applyBorder="1" applyAlignment="1">
      <alignment vertical="center" wrapText="1"/>
    </xf>
    <xf numFmtId="0" fontId="27" fillId="4" borderId="29" xfId="3" applyFont="1" applyFill="1" applyBorder="1" applyAlignment="1">
      <alignment vertical="center" wrapText="1"/>
    </xf>
    <xf numFmtId="0" fontId="26" fillId="4" borderId="33" xfId="3" applyFont="1" applyFill="1" applyBorder="1" applyAlignment="1">
      <alignment vertical="center" wrapText="1"/>
    </xf>
    <xf numFmtId="0" fontId="13" fillId="0" borderId="3" xfId="3" applyFont="1" applyBorder="1" applyAlignment="1">
      <alignment vertical="center"/>
    </xf>
    <xf numFmtId="0" fontId="11" fillId="0" borderId="3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 indent="2"/>
    </xf>
    <xf numFmtId="0" fontId="12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 indent="2"/>
    </xf>
    <xf numFmtId="167" fontId="12" fillId="0" borderId="0" xfId="3" applyNumberFormat="1" applyFont="1" applyAlignment="1">
      <alignment vertical="center"/>
    </xf>
    <xf numFmtId="0" fontId="12" fillId="0" borderId="0" xfId="3" applyFont="1" applyAlignment="1">
      <alignment horizontal="left" vertical="center" wrapText="1" indent="2"/>
    </xf>
    <xf numFmtId="0" fontId="32" fillId="0" borderId="0" xfId="3" applyFont="1" applyAlignment="1">
      <alignment vertical="center"/>
    </xf>
    <xf numFmtId="0" fontId="12" fillId="0" borderId="0" xfId="3" applyFont="1" applyAlignment="1">
      <alignment horizontal="left" vertical="center" indent="4"/>
    </xf>
    <xf numFmtId="0" fontId="12" fillId="0" borderId="0" xfId="3" applyFont="1" applyAlignment="1">
      <alignment horizontal="left" vertical="center" indent="6"/>
    </xf>
    <xf numFmtId="0" fontId="33" fillId="0" borderId="0" xfId="2" applyFont="1" applyFill="1" applyBorder="1" applyAlignment="1">
      <alignment horizontal="left" vertical="center" indent="2"/>
    </xf>
    <xf numFmtId="166" fontId="12" fillId="0" borderId="0" xfId="1" applyNumberFormat="1" applyFont="1" applyFill="1" applyBorder="1" applyAlignment="1">
      <alignment vertical="center"/>
    </xf>
    <xf numFmtId="0" fontId="34" fillId="0" borderId="0" xfId="2" applyFont="1" applyFill="1" applyBorder="1" applyAlignment="1">
      <alignment horizontal="left" vertical="center" wrapText="1"/>
    </xf>
    <xf numFmtId="0" fontId="24" fillId="0" borderId="0" xfId="3" applyFont="1" applyAlignment="1">
      <alignment horizontal="left" vertical="center"/>
    </xf>
    <xf numFmtId="0" fontId="35" fillId="0" borderId="0" xfId="3" applyFont="1" applyAlignment="1">
      <alignment vertical="center"/>
    </xf>
    <xf numFmtId="10" fontId="12" fillId="0" borderId="0" xfId="3" applyNumberFormat="1" applyFont="1" applyAlignment="1">
      <alignment horizontal="left" vertical="center"/>
    </xf>
    <xf numFmtId="0" fontId="36" fillId="5" borderId="0" xfId="3" applyFont="1" applyFill="1" applyAlignment="1">
      <alignment horizontal="left" vertical="center"/>
    </xf>
    <xf numFmtId="0" fontId="11" fillId="5" borderId="0" xfId="3" applyFont="1" applyFill="1" applyAlignment="1">
      <alignment horizontal="left" vertical="center"/>
    </xf>
    <xf numFmtId="0" fontId="26" fillId="5" borderId="0" xfId="3" applyFont="1" applyFill="1" applyAlignment="1">
      <alignment vertical="center" wrapText="1"/>
    </xf>
    <xf numFmtId="0" fontId="38" fillId="2" borderId="0" xfId="2" applyFont="1" applyFill="1"/>
    <xf numFmtId="0" fontId="38" fillId="0" borderId="0" xfId="2" applyFont="1" applyFill="1"/>
    <xf numFmtId="0" fontId="23" fillId="0" borderId="0" xfId="3" applyFont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11" fillId="0" borderId="0" xfId="3" quotePrefix="1" applyFont="1" applyAlignment="1">
      <alignment horizontal="left" vertical="center"/>
    </xf>
    <xf numFmtId="0" fontId="14" fillId="0" borderId="2" xfId="3" applyFont="1" applyBorder="1" applyAlignment="1" applyProtection="1">
      <alignment vertical="center"/>
      <protection locked="0"/>
    </xf>
    <xf numFmtId="0" fontId="11" fillId="0" borderId="2" xfId="3" applyFont="1" applyBorder="1" applyAlignment="1">
      <alignment horizontal="left" vertical="center"/>
    </xf>
    <xf numFmtId="0" fontId="11" fillId="0" borderId="2" xfId="3" applyFont="1" applyBorder="1" applyAlignment="1">
      <alignment vertical="center"/>
    </xf>
    <xf numFmtId="0" fontId="27" fillId="0" borderId="0" xfId="3" applyFont="1" applyAlignment="1">
      <alignment horizontal="left" vertical="center"/>
    </xf>
    <xf numFmtId="0" fontId="40" fillId="0" borderId="2" xfId="3" applyFont="1" applyBorder="1" applyAlignment="1" applyProtection="1">
      <alignment horizontal="left" vertical="center"/>
      <protection locked="0"/>
    </xf>
    <xf numFmtId="0" fontId="27" fillId="0" borderId="2" xfId="3" applyFont="1" applyBorder="1" applyAlignment="1">
      <alignment horizontal="left" vertical="center"/>
    </xf>
    <xf numFmtId="0" fontId="41" fillId="0" borderId="2" xfId="3" applyFont="1" applyBorder="1" applyAlignment="1">
      <alignment horizontal="left" vertical="center"/>
    </xf>
    <xf numFmtId="0" fontId="25" fillId="0" borderId="2" xfId="3" applyFont="1" applyBorder="1" applyAlignment="1">
      <alignment horizontal="left" vertical="center"/>
    </xf>
    <xf numFmtId="0" fontId="20" fillId="0" borderId="5" xfId="3" applyFont="1" applyBorder="1" applyAlignment="1">
      <alignment vertical="center"/>
    </xf>
    <xf numFmtId="0" fontId="20" fillId="0" borderId="10" xfId="3" applyFont="1" applyBorder="1" applyAlignment="1" applyProtection="1">
      <alignment vertical="center"/>
      <protection locked="0"/>
    </xf>
    <xf numFmtId="0" fontId="12" fillId="0" borderId="2" xfId="3" applyFont="1" applyBorder="1" applyAlignment="1">
      <alignment horizontal="left" vertical="center"/>
    </xf>
    <xf numFmtId="0" fontId="12" fillId="0" borderId="5" xfId="3" applyFont="1" applyBorder="1" applyAlignment="1" applyProtection="1">
      <alignment horizontal="left" vertical="center" indent="2"/>
      <protection locked="0"/>
    </xf>
    <xf numFmtId="0" fontId="26" fillId="6" borderId="7" xfId="3" applyFont="1" applyFill="1" applyBorder="1" applyAlignment="1">
      <alignment horizontal="left" vertical="center"/>
    </xf>
    <xf numFmtId="0" fontId="13" fillId="0" borderId="5" xfId="3" applyFont="1" applyBorder="1" applyAlignment="1" applyProtection="1">
      <alignment horizontal="left" vertical="center" indent="2"/>
      <protection locked="0"/>
    </xf>
    <xf numFmtId="0" fontId="13" fillId="0" borderId="10" xfId="3" applyFont="1" applyBorder="1" applyAlignment="1" applyProtection="1">
      <alignment horizontal="left" vertical="center" indent="2"/>
      <protection locked="0"/>
    </xf>
    <xf numFmtId="0" fontId="26" fillId="0" borderId="2" xfId="3" applyFont="1" applyBorder="1" applyAlignment="1">
      <alignment horizontal="left" vertical="center"/>
    </xf>
    <xf numFmtId="0" fontId="12" fillId="0" borderId="11" xfId="3" applyFont="1" applyBorder="1" applyAlignment="1">
      <alignment vertical="center"/>
    </xf>
    <xf numFmtId="0" fontId="26" fillId="6" borderId="12" xfId="3" applyFont="1" applyFill="1" applyBorder="1" applyAlignment="1">
      <alignment horizontal="left" vertical="center"/>
    </xf>
    <xf numFmtId="0" fontId="12" fillId="0" borderId="10" xfId="3" applyFont="1" applyBorder="1" applyAlignment="1" applyProtection="1">
      <alignment horizontal="left" vertical="center" indent="2"/>
      <protection locked="0"/>
    </xf>
    <xf numFmtId="0" fontId="12" fillId="0" borderId="5" xfId="3" applyFont="1" applyBorder="1" applyAlignment="1" applyProtection="1">
      <alignment horizontal="left" vertical="center" wrapText="1" indent="2"/>
      <protection locked="0"/>
    </xf>
    <xf numFmtId="0" fontId="12" fillId="0" borderId="13" xfId="3" applyFont="1" applyBorder="1" applyAlignment="1" applyProtection="1">
      <alignment horizontal="left" vertical="center" wrapText="1" indent="2"/>
      <protection locked="0"/>
    </xf>
    <xf numFmtId="0" fontId="26" fillId="0" borderId="1" xfId="3" applyFont="1" applyBorder="1" applyAlignment="1">
      <alignment horizontal="left" vertical="center"/>
    </xf>
    <xf numFmtId="0" fontId="26" fillId="6" borderId="1" xfId="3" applyFont="1" applyFill="1" applyBorder="1" applyAlignment="1">
      <alignment horizontal="left" vertical="center"/>
    </xf>
    <xf numFmtId="0" fontId="26" fillId="6" borderId="0" xfId="3" applyFont="1" applyFill="1" applyAlignment="1">
      <alignment horizontal="left" vertical="center"/>
    </xf>
    <xf numFmtId="0" fontId="26" fillId="0" borderId="13" xfId="3" applyFont="1" applyBorder="1" applyAlignment="1">
      <alignment horizontal="left" vertical="center"/>
    </xf>
    <xf numFmtId="0" fontId="26" fillId="6" borderId="14" xfId="3" applyFont="1" applyFill="1" applyBorder="1" applyAlignment="1">
      <alignment horizontal="left" vertical="center"/>
    </xf>
    <xf numFmtId="0" fontId="26" fillId="0" borderId="12" xfId="3" applyFont="1" applyBorder="1" applyAlignment="1">
      <alignment horizontal="left" vertical="center"/>
    </xf>
    <xf numFmtId="0" fontId="32" fillId="6" borderId="2" xfId="3" applyFont="1" applyFill="1" applyBorder="1" applyAlignment="1">
      <alignment vertical="center"/>
    </xf>
    <xf numFmtId="0" fontId="42" fillId="0" borderId="0" xfId="3" applyFont="1" applyAlignment="1">
      <alignment horizontal="left" vertical="center"/>
    </xf>
    <xf numFmtId="0" fontId="42" fillId="0" borderId="26" xfId="3" applyFont="1" applyBorder="1" applyAlignment="1">
      <alignment horizontal="left" vertical="center"/>
    </xf>
    <xf numFmtId="0" fontId="42" fillId="0" borderId="17" xfId="3" applyFont="1" applyBorder="1" applyAlignment="1">
      <alignment horizontal="left" vertical="center"/>
    </xf>
    <xf numFmtId="0" fontId="12" fillId="0" borderId="0" xfId="3" applyFont="1" applyAlignment="1">
      <alignment horizontal="left" vertical="center" indent="1"/>
    </xf>
    <xf numFmtId="0" fontId="43" fillId="0" borderId="0" xfId="3" applyFont="1" applyAlignment="1">
      <alignment horizontal="left" vertical="center"/>
    </xf>
    <xf numFmtId="0" fontId="32" fillId="6" borderId="39" xfId="3" applyFont="1" applyFill="1" applyBorder="1" applyAlignment="1">
      <alignment vertical="center"/>
    </xf>
    <xf numFmtId="0" fontId="12" fillId="0" borderId="2" xfId="3" applyFont="1" applyBorder="1" applyAlignment="1">
      <alignment horizontal="left" vertical="center" indent="1"/>
    </xf>
    <xf numFmtId="0" fontId="43" fillId="0" borderId="2" xfId="3" applyFont="1" applyBorder="1" applyAlignment="1">
      <alignment horizontal="left" vertical="center"/>
    </xf>
    <xf numFmtId="0" fontId="42" fillId="0" borderId="2" xfId="3" applyFont="1" applyBorder="1" applyAlignment="1">
      <alignment horizontal="left" vertical="center"/>
    </xf>
    <xf numFmtId="0" fontId="11" fillId="0" borderId="17" xfId="3" applyFont="1" applyBorder="1" applyAlignment="1">
      <alignment horizontal="left" vertical="center"/>
    </xf>
    <xf numFmtId="0" fontId="12" fillId="0" borderId="5" xfId="3" applyFont="1" applyBorder="1" applyAlignment="1" applyProtection="1">
      <alignment horizontal="left" vertical="center" indent="4"/>
      <protection locked="0"/>
    </xf>
    <xf numFmtId="0" fontId="12" fillId="0" borderId="5" xfId="3" applyFont="1" applyBorder="1" applyAlignment="1" applyProtection="1">
      <alignment horizontal="left" vertical="center" indent="6"/>
      <protection locked="0"/>
    </xf>
    <xf numFmtId="0" fontId="26" fillId="0" borderId="42" xfId="3" applyFont="1" applyBorder="1" applyAlignment="1">
      <alignment horizontal="left" vertical="center"/>
    </xf>
    <xf numFmtId="0" fontId="26" fillId="6" borderId="23" xfId="3" applyFont="1" applyFill="1" applyBorder="1" applyAlignment="1">
      <alignment horizontal="left" vertical="center"/>
    </xf>
    <xf numFmtId="0" fontId="33" fillId="0" borderId="1" xfId="2" applyFont="1" applyFill="1" applyBorder="1" applyAlignment="1" applyProtection="1">
      <alignment horizontal="left" vertical="center" indent="2"/>
      <protection locked="0"/>
    </xf>
    <xf numFmtId="0" fontId="12" fillId="0" borderId="0" xfId="3" applyFont="1" applyAlignment="1" applyProtection="1">
      <alignment horizontal="left" vertical="center" indent="4"/>
      <protection locked="0"/>
    </xf>
    <xf numFmtId="0" fontId="12" fillId="0" borderId="23" xfId="3" applyFont="1" applyBorder="1" applyAlignment="1" applyProtection="1">
      <alignment horizontal="left" vertical="center" indent="4"/>
      <protection locked="0"/>
    </xf>
    <xf numFmtId="0" fontId="26" fillId="0" borderId="23" xfId="3" applyFont="1" applyBorder="1" applyAlignment="1">
      <alignment horizontal="left" vertical="center"/>
    </xf>
    <xf numFmtId="0" fontId="22" fillId="0" borderId="5" xfId="2" applyFont="1" applyFill="1" applyBorder="1" applyAlignment="1" applyProtection="1">
      <alignment horizontal="left" vertical="center" wrapText="1"/>
      <protection locked="0"/>
    </xf>
    <xf numFmtId="0" fontId="12" fillId="0" borderId="10" xfId="3" applyFont="1" applyBorder="1" applyAlignment="1" applyProtection="1">
      <alignment horizontal="left" vertical="center" indent="4"/>
      <protection locked="0"/>
    </xf>
    <xf numFmtId="0" fontId="26" fillId="6" borderId="2" xfId="3" applyFont="1" applyFill="1" applyBorder="1" applyAlignment="1">
      <alignment horizontal="left" vertical="center"/>
    </xf>
    <xf numFmtId="0" fontId="20" fillId="0" borderId="2" xfId="3" applyFont="1" applyBorder="1" applyAlignment="1" applyProtection="1">
      <alignment vertical="center"/>
      <protection locked="0"/>
    </xf>
    <xf numFmtId="0" fontId="24" fillId="0" borderId="2" xfId="3" applyFont="1" applyBorder="1" applyAlignment="1">
      <alignment horizontal="left" vertical="center"/>
    </xf>
    <xf numFmtId="10" fontId="12" fillId="0" borderId="6" xfId="3" applyNumberFormat="1" applyFont="1" applyBorder="1" applyAlignment="1">
      <alignment horizontal="left" vertical="center"/>
    </xf>
    <xf numFmtId="0" fontId="26" fillId="0" borderId="7" xfId="3" applyFont="1" applyBorder="1" applyAlignment="1">
      <alignment horizontal="left" vertical="center"/>
    </xf>
    <xf numFmtId="10" fontId="11" fillId="0" borderId="0" xfId="6" applyNumberFormat="1" applyFont="1" applyFill="1" applyAlignment="1">
      <alignment horizontal="left" vertical="center"/>
    </xf>
    <xf numFmtId="0" fontId="20" fillId="0" borderId="26" xfId="3" applyFont="1" applyBorder="1" applyAlignment="1" applyProtection="1">
      <alignment vertical="center"/>
      <protection locked="0"/>
    </xf>
    <xf numFmtId="0" fontId="24" fillId="0" borderId="17" xfId="3" applyFont="1" applyBorder="1" applyAlignment="1">
      <alignment horizontal="left" vertical="center"/>
    </xf>
    <xf numFmtId="0" fontId="12" fillId="0" borderId="10" xfId="3" applyFont="1" applyBorder="1" applyAlignment="1" applyProtection="1">
      <alignment vertical="center"/>
      <protection locked="0"/>
    </xf>
    <xf numFmtId="0" fontId="13" fillId="5" borderId="0" xfId="3" applyFont="1" applyFill="1" applyAlignment="1">
      <alignment horizontal="left" vertical="center"/>
    </xf>
    <xf numFmtId="0" fontId="23" fillId="6" borderId="38" xfId="3" applyFont="1" applyFill="1" applyBorder="1" applyAlignment="1">
      <alignment horizontal="left" vertical="center" wrapText="1"/>
    </xf>
    <xf numFmtId="0" fontId="23" fillId="0" borderId="38" xfId="3" applyFont="1" applyBorder="1" applyAlignment="1">
      <alignment horizontal="left" vertical="center" wrapText="1"/>
    </xf>
    <xf numFmtId="0" fontId="14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0" fontId="46" fillId="0" borderId="0" xfId="3" applyFont="1" applyAlignment="1">
      <alignment horizontal="left" vertical="center"/>
    </xf>
    <xf numFmtId="0" fontId="47" fillId="0" borderId="0" xfId="3" applyFont="1" applyAlignment="1">
      <alignment horizontal="left" vertical="center"/>
    </xf>
    <xf numFmtId="0" fontId="48" fillId="0" borderId="0" xfId="3" applyFont="1" applyAlignment="1">
      <alignment horizontal="left" vertical="center"/>
    </xf>
    <xf numFmtId="0" fontId="49" fillId="0" borderId="27" xfId="2" applyFont="1" applyFill="1" applyBorder="1" applyAlignment="1">
      <alignment horizontal="left" vertical="center" wrapText="1"/>
    </xf>
    <xf numFmtId="0" fontId="50" fillId="0" borderId="27" xfId="3" applyFont="1" applyBorder="1" applyAlignment="1">
      <alignment vertical="center" wrapText="1"/>
    </xf>
    <xf numFmtId="0" fontId="42" fillId="6" borderId="27" xfId="3" applyFont="1" applyFill="1" applyBorder="1" applyAlignment="1">
      <alignment horizontal="left" vertical="center"/>
    </xf>
    <xf numFmtId="0" fontId="50" fillId="0" borderId="28" xfId="3" applyFont="1" applyBorder="1" applyAlignment="1">
      <alignment horizontal="left" vertical="center" indent="1"/>
    </xf>
    <xf numFmtId="0" fontId="50" fillId="0" borderId="28" xfId="3" applyFont="1" applyBorder="1" applyAlignment="1">
      <alignment vertical="center" wrapText="1"/>
    </xf>
    <xf numFmtId="0" fontId="42" fillId="6" borderId="28" xfId="3" applyFont="1" applyFill="1" applyBorder="1" applyAlignment="1">
      <alignment horizontal="left" vertical="center"/>
    </xf>
    <xf numFmtId="0" fontId="50" fillId="0" borderId="28" xfId="3" applyFont="1" applyBorder="1" applyAlignment="1">
      <alignment horizontal="left" vertical="center" indent="3"/>
    </xf>
    <xf numFmtId="0" fontId="50" fillId="0" borderId="29" xfId="3" applyFont="1" applyBorder="1" applyAlignment="1">
      <alignment horizontal="left" vertical="center" indent="3"/>
    </xf>
    <xf numFmtId="0" fontId="42" fillId="6" borderId="29" xfId="3" applyFont="1" applyFill="1" applyBorder="1" applyAlignment="1">
      <alignment horizontal="left" vertical="center"/>
    </xf>
    <xf numFmtId="0" fontId="50" fillId="0" borderId="0" xfId="3" applyFont="1" applyAlignment="1">
      <alignment horizontal="left" vertical="center"/>
    </xf>
    <xf numFmtId="0" fontId="51" fillId="0" borderId="0" xfId="3" applyFont="1" applyAlignment="1">
      <alignment horizontal="left" vertical="center"/>
    </xf>
    <xf numFmtId="0" fontId="11" fillId="0" borderId="35" xfId="3" applyFont="1" applyBorder="1" applyAlignment="1">
      <alignment horizontal="left" vertical="center"/>
    </xf>
    <xf numFmtId="0" fontId="50" fillId="0" borderId="0" xfId="3" applyFont="1" applyAlignment="1">
      <alignment horizontal="left" vertical="center" indent="5"/>
    </xf>
    <xf numFmtId="0" fontId="42" fillId="0" borderId="28" xfId="3" applyFont="1" applyBorder="1" applyAlignment="1">
      <alignment horizontal="left" vertical="center"/>
    </xf>
    <xf numFmtId="0" fontId="50" fillId="0" borderId="34" xfId="3" applyFont="1" applyBorder="1" applyAlignment="1">
      <alignment horizontal="left" vertical="center" indent="5"/>
    </xf>
    <xf numFmtId="0" fontId="50" fillId="0" borderId="34" xfId="3" applyFont="1" applyBorder="1" applyAlignment="1">
      <alignment horizontal="left" vertical="center" indent="1"/>
    </xf>
    <xf numFmtId="0" fontId="50" fillId="0" borderId="41" xfId="3" applyFont="1" applyBorder="1" applyAlignment="1">
      <alignment horizontal="left" vertical="center"/>
    </xf>
    <xf numFmtId="0" fontId="42" fillId="0" borderId="41" xfId="3" applyFont="1" applyBorder="1" applyAlignment="1">
      <alignment horizontal="left" vertical="center"/>
    </xf>
    <xf numFmtId="0" fontId="52" fillId="0" borderId="27" xfId="3" applyFont="1" applyBorder="1" applyAlignment="1">
      <alignment vertical="center"/>
    </xf>
    <xf numFmtId="0" fontId="50" fillId="0" borderId="29" xfId="3" applyFont="1" applyBorder="1" applyAlignment="1">
      <alignment horizontal="left" vertical="center" wrapText="1" indent="1"/>
    </xf>
    <xf numFmtId="0" fontId="42" fillId="0" borderId="27" xfId="3" applyFont="1" applyBorder="1" applyAlignment="1">
      <alignment vertical="center"/>
    </xf>
    <xf numFmtId="0" fontId="50" fillId="0" borderId="29" xfId="3" applyFont="1" applyBorder="1" applyAlignment="1">
      <alignment horizontal="left" vertical="center" indent="1"/>
    </xf>
    <xf numFmtId="0" fontId="50" fillId="0" borderId="28" xfId="3" applyFont="1" applyBorder="1" applyAlignment="1">
      <alignment horizontal="left" vertical="center" wrapText="1" indent="1"/>
    </xf>
    <xf numFmtId="0" fontId="50" fillId="0" borderId="28" xfId="3" applyFont="1" applyBorder="1" applyAlignment="1">
      <alignment horizontal="left" vertical="center" wrapText="1" indent="3"/>
    </xf>
    <xf numFmtId="0" fontId="50" fillId="0" borderId="29" xfId="3" applyFont="1" applyBorder="1" applyAlignment="1">
      <alignment horizontal="left" vertical="center" wrapText="1" indent="3"/>
    </xf>
    <xf numFmtId="0" fontId="51" fillId="0" borderId="27" xfId="3" applyFont="1" applyBorder="1" applyAlignment="1">
      <alignment vertical="center"/>
    </xf>
    <xf numFmtId="0" fontId="53" fillId="0" borderId="28" xfId="2" applyFont="1" applyFill="1" applyBorder="1" applyAlignment="1">
      <alignment horizontal="left" vertical="center" wrapText="1" indent="1"/>
    </xf>
    <xf numFmtId="0" fontId="53" fillId="0" borderId="29" xfId="2" applyFont="1" applyFill="1" applyBorder="1" applyAlignment="1">
      <alignment horizontal="left" vertical="center" wrapText="1" indent="1"/>
    </xf>
    <xf numFmtId="0" fontId="53" fillId="0" borderId="28" xfId="2" applyFont="1" applyFill="1" applyBorder="1" applyAlignment="1">
      <alignment horizontal="left" vertical="center" wrapText="1" indent="3"/>
    </xf>
    <xf numFmtId="0" fontId="11" fillId="0" borderId="28" xfId="3" applyFont="1" applyBorder="1" applyAlignment="1">
      <alignment horizontal="left" vertical="center"/>
    </xf>
    <xf numFmtId="0" fontId="51" fillId="0" borderId="0" xfId="3" applyFont="1" applyAlignment="1">
      <alignment vertical="center"/>
    </xf>
    <xf numFmtId="0" fontId="53" fillId="0" borderId="29" xfId="2" applyFont="1" applyFill="1" applyBorder="1" applyAlignment="1">
      <alignment horizontal="left" vertical="center" wrapText="1" indent="3"/>
    </xf>
    <xf numFmtId="0" fontId="50" fillId="7" borderId="27" xfId="3" applyFont="1" applyFill="1" applyBorder="1" applyAlignment="1">
      <alignment vertical="center" wrapText="1"/>
    </xf>
    <xf numFmtId="0" fontId="51" fillId="7" borderId="27" xfId="3" applyFont="1" applyFill="1" applyBorder="1" applyAlignment="1">
      <alignment vertical="center"/>
    </xf>
    <xf numFmtId="0" fontId="53" fillId="0" borderId="28" xfId="2" applyFont="1" applyFill="1" applyBorder="1" applyAlignment="1">
      <alignment horizontal="left" vertical="center" wrapText="1"/>
    </xf>
    <xf numFmtId="0" fontId="54" fillId="0" borderId="28" xfId="2" applyFont="1" applyFill="1" applyBorder="1" applyAlignment="1">
      <alignment horizontal="left" vertical="center" wrapText="1" indent="1"/>
    </xf>
    <xf numFmtId="0" fontId="50" fillId="0" borderId="0" xfId="3" applyFont="1" applyAlignment="1">
      <alignment vertical="center" wrapText="1"/>
    </xf>
    <xf numFmtId="0" fontId="11" fillId="5" borderId="19" xfId="3" applyFont="1" applyFill="1" applyBorder="1" applyAlignment="1">
      <alignment horizontal="left" vertical="center"/>
    </xf>
    <xf numFmtId="0" fontId="11" fillId="5" borderId="25" xfId="3" applyFont="1" applyFill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42" fillId="0" borderId="0" xfId="0" applyFont="1"/>
    <xf numFmtId="0" fontId="36" fillId="5" borderId="0" xfId="0" applyFont="1" applyFill="1" applyAlignment="1">
      <alignment vertical="center" wrapText="1"/>
    </xf>
    <xf numFmtId="0" fontId="26" fillId="2" borderId="0" xfId="0" applyFont="1" applyFill="1" applyAlignment="1">
      <alignment horizontal="left" vertical="center" wrapText="1" indent="3"/>
    </xf>
    <xf numFmtId="0" fontId="15" fillId="5" borderId="0" xfId="3" applyFont="1" applyFill="1" applyAlignment="1">
      <alignment horizontal="left" vertical="center" wrapText="1" indent="3"/>
    </xf>
    <xf numFmtId="0" fontId="15" fillId="2" borderId="0" xfId="0" applyFont="1" applyFill="1" applyAlignment="1">
      <alignment horizontal="left" vertical="center" wrapText="1" indent="3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top" wrapText="1" indent="3"/>
    </xf>
    <xf numFmtId="0" fontId="11" fillId="5" borderId="0" xfId="3" applyFont="1" applyFill="1" applyAlignment="1">
      <alignment horizontal="left" vertical="center" wrapText="1"/>
    </xf>
    <xf numFmtId="0" fontId="14" fillId="5" borderId="0" xfId="3" applyFont="1" applyFill="1" applyAlignment="1">
      <alignment vertical="center"/>
    </xf>
    <xf numFmtId="0" fontId="11" fillId="5" borderId="0" xfId="3" applyFont="1" applyFill="1" applyAlignment="1">
      <alignment vertical="center"/>
    </xf>
    <xf numFmtId="0" fontId="59" fillId="2" borderId="0" xfId="0" applyFont="1" applyFill="1" applyAlignment="1">
      <alignment vertical="center"/>
    </xf>
    <xf numFmtId="0" fontId="60" fillId="2" borderId="0" xfId="0" applyFont="1" applyFill="1"/>
    <xf numFmtId="0" fontId="62" fillId="0" borderId="0" xfId="5" applyFont="1"/>
    <xf numFmtId="0" fontId="42" fillId="0" borderId="0" xfId="0" applyFont="1" applyAlignment="1">
      <alignment wrapText="1"/>
    </xf>
    <xf numFmtId="165" fontId="42" fillId="0" borderId="0" xfId="1" applyFont="1"/>
    <xf numFmtId="0" fontId="57" fillId="4" borderId="2" xfId="0" applyFont="1" applyFill="1" applyBorder="1" applyAlignment="1">
      <alignment vertical="center"/>
    </xf>
    <xf numFmtId="0" fontId="62" fillId="0" borderId="0" xfId="5" applyNumberFormat="1" applyFont="1"/>
    <xf numFmtId="0" fontId="67" fillId="2" borderId="0" xfId="0" applyFont="1" applyFill="1" applyAlignment="1">
      <alignment vertical="center"/>
    </xf>
    <xf numFmtId="0" fontId="43" fillId="2" borderId="0" xfId="3" applyFont="1" applyFill="1" applyAlignment="1">
      <alignment horizontal="left" vertical="center" indent="1"/>
    </xf>
    <xf numFmtId="0" fontId="43" fillId="2" borderId="0" xfId="3" applyFont="1" applyFill="1" applyAlignment="1">
      <alignment horizontal="left" vertical="center"/>
    </xf>
    <xf numFmtId="165" fontId="43" fillId="2" borderId="0" xfId="1" applyFont="1" applyFill="1" applyBorder="1" applyAlignment="1">
      <alignment horizontal="left" vertical="center"/>
    </xf>
    <xf numFmtId="0" fontId="60" fillId="2" borderId="1" xfId="3" applyFont="1" applyFill="1" applyBorder="1" applyAlignment="1">
      <alignment horizontal="left" vertical="center"/>
    </xf>
    <xf numFmtId="165" fontId="60" fillId="2" borderId="1" xfId="1" applyFont="1" applyFill="1" applyBorder="1" applyAlignment="1">
      <alignment horizontal="left" vertical="center"/>
    </xf>
    <xf numFmtId="165" fontId="60" fillId="2" borderId="41" xfId="1" applyFont="1" applyFill="1" applyBorder="1" applyAlignment="1">
      <alignment horizontal="left" vertical="center"/>
    </xf>
    <xf numFmtId="0" fontId="43" fillId="2" borderId="1" xfId="3" applyFont="1" applyFill="1" applyBorder="1" applyAlignment="1">
      <alignment horizontal="left" vertical="center"/>
    </xf>
    <xf numFmtId="165" fontId="43" fillId="2" borderId="1" xfId="1" applyFont="1" applyFill="1" applyBorder="1" applyAlignment="1">
      <alignment horizontal="left" vertical="center"/>
    </xf>
    <xf numFmtId="165" fontId="43" fillId="2" borderId="23" xfId="1" applyFont="1" applyFill="1" applyBorder="1" applyAlignment="1">
      <alignment horizontal="left" vertical="center"/>
    </xf>
    <xf numFmtId="0" fontId="43" fillId="2" borderId="21" xfId="3" applyFont="1" applyFill="1" applyBorder="1" applyAlignment="1">
      <alignment horizontal="left" vertical="center"/>
    </xf>
    <xf numFmtId="165" fontId="43" fillId="2" borderId="41" xfId="1" applyFont="1" applyFill="1" applyBorder="1" applyAlignment="1">
      <alignment horizontal="left" vertical="center"/>
    </xf>
    <xf numFmtId="0" fontId="42" fillId="5" borderId="0" xfId="0" applyFont="1" applyFill="1"/>
    <xf numFmtId="0" fontId="42" fillId="5" borderId="0" xfId="0" applyFont="1" applyFill="1" applyAlignment="1">
      <alignment wrapText="1"/>
    </xf>
    <xf numFmtId="0" fontId="36" fillId="5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 indent="2"/>
    </xf>
    <xf numFmtId="0" fontId="17" fillId="0" borderId="24" xfId="2" applyFont="1" applyFill="1" applyBorder="1" applyAlignment="1"/>
    <xf numFmtId="0" fontId="17" fillId="0" borderId="0" xfId="2" applyFont="1" applyFill="1" applyBorder="1" applyAlignment="1"/>
    <xf numFmtId="0" fontId="17" fillId="0" borderId="25" xfId="2" applyFont="1" applyFill="1" applyBorder="1" applyAlignment="1"/>
    <xf numFmtId="0" fontId="29" fillId="0" borderId="25" xfId="2" applyFont="1" applyFill="1" applyBorder="1" applyAlignment="1"/>
    <xf numFmtId="0" fontId="23" fillId="8" borderId="38" xfId="3" applyFont="1" applyFill="1" applyBorder="1" applyAlignment="1">
      <alignment horizontal="left" vertical="center" wrapText="1"/>
    </xf>
    <xf numFmtId="0" fontId="68" fillId="0" borderId="0" xfId="3" applyFont="1" applyAlignment="1">
      <alignment horizontal="left" vertical="center"/>
    </xf>
    <xf numFmtId="0" fontId="69" fillId="0" borderId="27" xfId="3" applyFont="1" applyBorder="1" applyAlignment="1">
      <alignment vertical="center" wrapText="1"/>
    </xf>
    <xf numFmtId="0" fontId="68" fillId="6" borderId="27" xfId="3" applyFont="1" applyFill="1" applyBorder="1" applyAlignment="1">
      <alignment horizontal="left" vertical="center"/>
    </xf>
    <xf numFmtId="0" fontId="69" fillId="0" borderId="28" xfId="3" applyFont="1" applyBorder="1" applyAlignment="1">
      <alignment vertical="center" wrapText="1"/>
    </xf>
    <xf numFmtId="0" fontId="68" fillId="6" borderId="28" xfId="3" applyFont="1" applyFill="1" applyBorder="1" applyAlignment="1">
      <alignment horizontal="left" vertical="center"/>
    </xf>
    <xf numFmtId="0" fontId="69" fillId="0" borderId="28" xfId="3" applyFont="1" applyBorder="1" applyAlignment="1">
      <alignment horizontal="left" vertical="center" wrapText="1" indent="3"/>
    </xf>
    <xf numFmtId="0" fontId="68" fillId="0" borderId="28" xfId="3" applyFont="1" applyBorder="1" applyAlignment="1">
      <alignment horizontal="left" vertical="center"/>
    </xf>
    <xf numFmtId="0" fontId="69" fillId="0" borderId="29" xfId="3" applyFont="1" applyBorder="1" applyAlignment="1">
      <alignment horizontal="left" vertical="center" wrapText="1" indent="3"/>
    </xf>
    <xf numFmtId="0" fontId="68" fillId="6" borderId="29" xfId="3" applyFont="1" applyFill="1" applyBorder="1" applyAlignment="1">
      <alignment horizontal="left" vertical="center"/>
    </xf>
    <xf numFmtId="0" fontId="69" fillId="0" borderId="28" xfId="3" applyFont="1" applyBorder="1" applyAlignment="1">
      <alignment horizontal="left" vertical="center" wrapText="1" indent="1"/>
    </xf>
    <xf numFmtId="0" fontId="43" fillId="8" borderId="0" xfId="2" applyFont="1" applyFill="1" applyBorder="1" applyAlignment="1">
      <alignment horizontal="left" vertical="center" wrapText="1"/>
    </xf>
    <xf numFmtId="0" fontId="42" fillId="8" borderId="0" xfId="0" applyFont="1" applyFill="1"/>
    <xf numFmtId="0" fontId="42" fillId="0" borderId="23" xfId="3" applyFont="1" applyBorder="1" applyAlignment="1">
      <alignment horizontal="left" vertical="center"/>
    </xf>
    <xf numFmtId="0" fontId="19" fillId="0" borderId="40" xfId="2" applyFont="1" applyFill="1" applyBorder="1" applyAlignment="1" applyProtection="1">
      <alignment vertical="center"/>
      <protection locked="0"/>
    </xf>
    <xf numFmtId="0" fontId="42" fillId="0" borderId="28" xfId="3" applyFont="1" applyBorder="1" applyAlignment="1">
      <alignment vertical="center"/>
    </xf>
    <xf numFmtId="0" fontId="61" fillId="0" borderId="28" xfId="2" applyFont="1" applyFill="1" applyBorder="1" applyAlignment="1">
      <alignment horizontal="left" vertical="center" wrapText="1"/>
    </xf>
    <xf numFmtId="0" fontId="51" fillId="0" borderId="41" xfId="3" applyFont="1" applyBorder="1" applyAlignment="1">
      <alignment vertical="center"/>
    </xf>
    <xf numFmtId="43" fontId="42" fillId="0" borderId="0" xfId="0" applyNumberFormat="1" applyFont="1"/>
    <xf numFmtId="0" fontId="57" fillId="0" borderId="0" xfId="0" applyFont="1"/>
    <xf numFmtId="165" fontId="57" fillId="0" borderId="0" xfId="1" applyFont="1" applyBorder="1"/>
    <xf numFmtId="0" fontId="69" fillId="0" borderId="6" xfId="3" applyFont="1" applyBorder="1" applyAlignment="1">
      <alignment vertical="center"/>
    </xf>
    <xf numFmtId="0" fontId="69" fillId="0" borderId="11" xfId="3" applyFont="1" applyBorder="1" applyAlignment="1">
      <alignment vertical="center"/>
    </xf>
    <xf numFmtId="0" fontId="69" fillId="0" borderId="2" xfId="3" applyFont="1" applyBorder="1" applyAlignment="1">
      <alignment horizontal="left" vertical="center"/>
    </xf>
    <xf numFmtId="0" fontId="68" fillId="9" borderId="17" xfId="3" applyFont="1" applyFill="1" applyBorder="1" applyAlignment="1">
      <alignment horizontal="left" vertical="center"/>
    </xf>
    <xf numFmtId="0" fontId="68" fillId="0" borderId="17" xfId="3" applyFont="1" applyBorder="1" applyAlignment="1">
      <alignment horizontal="left" vertical="center"/>
    </xf>
    <xf numFmtId="0" fontId="42" fillId="6" borderId="28" xfId="3" applyFont="1" applyFill="1" applyBorder="1" applyAlignment="1">
      <alignment horizontal="left" vertical="center" wrapText="1"/>
    </xf>
    <xf numFmtId="0" fontId="81" fillId="0" borderId="0" xfId="3" applyFont="1" applyAlignment="1">
      <alignment horizontal="left" vertical="center"/>
    </xf>
    <xf numFmtId="0" fontId="78" fillId="0" borderId="0" xfId="3" applyFont="1" applyAlignment="1">
      <alignment horizontal="left" vertical="center"/>
    </xf>
    <xf numFmtId="0" fontId="82" fillId="0" borderId="0" xfId="3" applyFont="1" applyAlignment="1">
      <alignment horizontal="left" vertical="center"/>
    </xf>
    <xf numFmtId="0" fontId="83" fillId="0" borderId="0" xfId="3" applyFont="1" applyAlignment="1">
      <alignment vertical="center"/>
    </xf>
    <xf numFmtId="0" fontId="78" fillId="0" borderId="0" xfId="3" applyFont="1" applyAlignment="1">
      <alignment vertical="center"/>
    </xf>
    <xf numFmtId="168" fontId="68" fillId="0" borderId="0" xfId="7" applyNumberFormat="1" applyFont="1" applyFill="1" applyAlignment="1">
      <alignment horizontal="left" vertical="center"/>
    </xf>
    <xf numFmtId="165" fontId="78" fillId="0" borderId="0" xfId="7" applyFont="1" applyFill="1" applyAlignment="1">
      <alignment horizontal="left" vertical="center"/>
    </xf>
    <xf numFmtId="0" fontId="78" fillId="13" borderId="32" xfId="3" applyFont="1" applyFill="1" applyBorder="1" applyAlignment="1">
      <alignment vertical="center"/>
    </xf>
    <xf numFmtId="0" fontId="78" fillId="10" borderId="23" xfId="3" applyFont="1" applyFill="1" applyBorder="1" applyAlignment="1">
      <alignment vertical="center"/>
    </xf>
    <xf numFmtId="0" fontId="78" fillId="13" borderId="33" xfId="3" applyFont="1" applyFill="1" applyBorder="1" applyAlignment="1">
      <alignment vertical="center"/>
    </xf>
    <xf numFmtId="0" fontId="68" fillId="0" borderId="0" xfId="3" applyFont="1" applyAlignment="1">
      <alignment horizontal="left" vertical="center" wrapText="1"/>
    </xf>
    <xf numFmtId="168" fontId="84" fillId="0" borderId="0" xfId="2" applyNumberFormat="1" applyFont="1" applyFill="1" applyAlignment="1">
      <alignment horizontal="left" vertical="center"/>
    </xf>
    <xf numFmtId="168" fontId="85" fillId="0" borderId="0" xfId="2" applyNumberFormat="1" applyFont="1" applyFill="1" applyAlignment="1">
      <alignment horizontal="left" vertical="center"/>
    </xf>
    <xf numFmtId="168" fontId="86" fillId="0" borderId="0" xfId="7" applyNumberFormat="1" applyFont="1" applyFill="1" applyAlignment="1">
      <alignment horizontal="left" vertical="center"/>
    </xf>
    <xf numFmtId="168" fontId="87" fillId="0" borderId="0" xfId="7" applyNumberFormat="1" applyFont="1" applyFill="1" applyAlignment="1">
      <alignment horizontal="left" vertical="center"/>
    </xf>
    <xf numFmtId="168" fontId="78" fillId="0" borderId="0" xfId="7" applyNumberFormat="1" applyFont="1" applyFill="1" applyAlignment="1">
      <alignment horizontal="left" vertical="center"/>
    </xf>
    <xf numFmtId="0" fontId="68" fillId="0" borderId="0" xfId="8" applyFont="1" applyAlignment="1">
      <alignment vertical="center" wrapText="1"/>
    </xf>
    <xf numFmtId="0" fontId="68" fillId="0" borderId="0" xfId="8" applyFont="1"/>
    <xf numFmtId="169" fontId="78" fillId="0" borderId="0" xfId="1" applyNumberFormat="1" applyFont="1" applyFill="1" applyAlignment="1">
      <alignment horizontal="left" vertical="center"/>
    </xf>
    <xf numFmtId="0" fontId="78" fillId="0" borderId="0" xfId="3" applyFont="1" applyAlignment="1">
      <alignment horizontal="left" vertical="center" wrapText="1"/>
    </xf>
    <xf numFmtId="43" fontId="78" fillId="0" borderId="0" xfId="3" applyNumberFormat="1" applyFont="1" applyAlignment="1">
      <alignment horizontal="left" vertical="center"/>
    </xf>
    <xf numFmtId="164" fontId="78" fillId="0" borderId="0" xfId="3" applyNumberFormat="1" applyFont="1" applyAlignment="1">
      <alignment horizontal="left" vertical="center"/>
    </xf>
    <xf numFmtId="0" fontId="69" fillId="0" borderId="10" xfId="3" applyFont="1" applyBorder="1" applyAlignment="1" applyProtection="1">
      <alignment vertical="center"/>
      <protection locked="0"/>
    </xf>
    <xf numFmtId="0" fontId="78" fillId="0" borderId="2" xfId="3" applyFont="1" applyBorder="1" applyAlignment="1">
      <alignment horizontal="left" vertical="center"/>
    </xf>
    <xf numFmtId="0" fontId="78" fillId="0" borderId="12" xfId="3" applyFont="1" applyBorder="1" applyAlignment="1">
      <alignment horizontal="left" vertical="center"/>
    </xf>
    <xf numFmtId="0" fontId="75" fillId="0" borderId="0" xfId="3" applyFont="1" applyAlignment="1">
      <alignment vertical="center"/>
    </xf>
    <xf numFmtId="168" fontId="68" fillId="0" borderId="0" xfId="7" applyNumberFormat="1" applyFont="1" applyFill="1"/>
    <xf numFmtId="168" fontId="68" fillId="0" borderId="0" xfId="7" applyNumberFormat="1" applyFont="1" applyFill="1" applyAlignment="1">
      <alignment horizontal="right"/>
    </xf>
    <xf numFmtId="0" fontId="57" fillId="0" borderId="36" xfId="8" applyFont="1" applyBorder="1"/>
    <xf numFmtId="165" fontId="82" fillId="0" borderId="37" xfId="7" applyFont="1" applyBorder="1"/>
    <xf numFmtId="0" fontId="42" fillId="0" borderId="0" xfId="8" applyFont="1"/>
    <xf numFmtId="165" fontId="68" fillId="0" borderId="0" xfId="8" applyNumberFormat="1" applyFont="1"/>
    <xf numFmtId="165" fontId="68" fillId="0" borderId="0" xfId="7" applyFont="1"/>
    <xf numFmtId="0" fontId="82" fillId="0" borderId="17" xfId="8" applyFont="1" applyBorder="1"/>
    <xf numFmtId="164" fontId="68" fillId="0" borderId="0" xfId="8" applyNumberFormat="1" applyFont="1"/>
    <xf numFmtId="0" fontId="82" fillId="0" borderId="0" xfId="8" applyFont="1"/>
    <xf numFmtId="165" fontId="82" fillId="0" borderId="0" xfId="7" applyFont="1" applyBorder="1"/>
    <xf numFmtId="169" fontId="68" fillId="0" borderId="0" xfId="1" applyNumberFormat="1" applyFont="1"/>
    <xf numFmtId="0" fontId="11" fillId="6" borderId="0" xfId="3" applyFont="1" applyFill="1" applyAlignment="1">
      <alignment vertical="center" wrapText="1"/>
    </xf>
    <xf numFmtId="0" fontId="42" fillId="6" borderId="28" xfId="3" applyFont="1" applyFill="1" applyBorder="1" applyAlignment="1">
      <alignment vertical="center" wrapText="1"/>
    </xf>
    <xf numFmtId="4" fontId="42" fillId="0" borderId="27" xfId="3" applyNumberFormat="1" applyFont="1" applyBorder="1" applyAlignment="1">
      <alignment vertical="center"/>
    </xf>
    <xf numFmtId="0" fontId="51" fillId="0" borderId="29" xfId="3" applyFont="1" applyBorder="1" applyAlignment="1">
      <alignment vertical="center"/>
    </xf>
    <xf numFmtId="0" fontId="5" fillId="6" borderId="28" xfId="2" applyFill="1" applyBorder="1" applyAlignment="1">
      <alignment vertical="center" wrapText="1"/>
    </xf>
    <xf numFmtId="165" fontId="78" fillId="0" borderId="0" xfId="1" applyFont="1" applyFill="1" applyAlignment="1">
      <alignment horizontal="right" vertical="center"/>
    </xf>
    <xf numFmtId="0" fontId="78" fillId="0" borderId="0" xfId="3" applyFont="1" applyAlignment="1">
      <alignment horizontal="right" vertical="center"/>
    </xf>
    <xf numFmtId="10" fontId="50" fillId="0" borderId="29" xfId="6" applyNumberFormat="1" applyFont="1" applyFill="1" applyBorder="1" applyAlignment="1">
      <alignment vertical="center" wrapText="1"/>
    </xf>
    <xf numFmtId="14" fontId="11" fillId="0" borderId="0" xfId="3" applyNumberFormat="1" applyFont="1" applyAlignment="1">
      <alignment horizontal="left" vertical="center"/>
    </xf>
    <xf numFmtId="14" fontId="11" fillId="0" borderId="0" xfId="3" applyNumberFormat="1" applyFont="1" applyAlignment="1">
      <alignment horizontal="right" vertical="center"/>
    </xf>
    <xf numFmtId="0" fontId="69" fillId="8" borderId="6" xfId="3" applyFont="1" applyFill="1" applyBorder="1" applyAlignment="1">
      <alignment horizontal="left" vertical="center"/>
    </xf>
    <xf numFmtId="0" fontId="69" fillId="8" borderId="0" xfId="3" applyFont="1" applyFill="1" applyAlignment="1">
      <alignment horizontal="left" vertical="center"/>
    </xf>
    <xf numFmtId="167" fontId="69" fillId="8" borderId="0" xfId="3" applyNumberFormat="1" applyFont="1" applyFill="1" applyAlignment="1">
      <alignment horizontal="left" vertical="center"/>
    </xf>
    <xf numFmtId="0" fontId="5" fillId="8" borderId="23" xfId="2" applyFill="1" applyBorder="1" applyAlignment="1">
      <alignment horizontal="left" vertical="center"/>
    </xf>
    <xf numFmtId="0" fontId="73" fillId="8" borderId="23" xfId="3" applyFont="1" applyFill="1" applyBorder="1" applyAlignment="1">
      <alignment horizontal="left" vertical="center"/>
    </xf>
    <xf numFmtId="0" fontId="74" fillId="8" borderId="2" xfId="4" applyFont="1" applyFill="1" applyBorder="1" applyAlignment="1">
      <alignment horizontal="left" vertical="center"/>
    </xf>
    <xf numFmtId="0" fontId="69" fillId="0" borderId="0" xfId="3" applyFont="1" applyAlignment="1">
      <alignment horizontal="left" vertical="center"/>
    </xf>
    <xf numFmtId="0" fontId="69" fillId="8" borderId="39" xfId="3" applyFont="1" applyFill="1" applyBorder="1" applyAlignment="1">
      <alignment horizontal="left" vertical="center" wrapText="1"/>
    </xf>
    <xf numFmtId="0" fontId="5" fillId="8" borderId="23" xfId="2" applyFill="1" applyBorder="1" applyAlignment="1">
      <alignment horizontal="left" vertical="center" wrapText="1"/>
    </xf>
    <xf numFmtId="0" fontId="69" fillId="0" borderId="6" xfId="3" applyFont="1" applyBorder="1" applyAlignment="1">
      <alignment horizontal="left" vertical="center"/>
    </xf>
    <xf numFmtId="10" fontId="35" fillId="0" borderId="17" xfId="3" applyNumberFormat="1" applyFont="1" applyBorder="1" applyAlignment="1">
      <alignment horizontal="left" vertical="center"/>
    </xf>
    <xf numFmtId="0" fontId="35" fillId="0" borderId="17" xfId="3" applyFont="1" applyBorder="1" applyAlignment="1">
      <alignment horizontal="left" vertical="center"/>
    </xf>
    <xf numFmtId="0" fontId="93" fillId="8" borderId="6" xfId="2" applyFont="1" applyFill="1" applyBorder="1" applyAlignment="1">
      <alignment horizontal="left" vertical="center"/>
    </xf>
    <xf numFmtId="167" fontId="69" fillId="0" borderId="6" xfId="3" applyNumberFormat="1" applyFont="1" applyBorder="1" applyAlignment="1">
      <alignment horizontal="left" vertical="center"/>
    </xf>
    <xf numFmtId="0" fontId="69" fillId="0" borderId="1" xfId="3" applyFont="1" applyBorder="1" applyAlignment="1">
      <alignment horizontal="left" vertical="center"/>
    </xf>
    <xf numFmtId="172" fontId="69" fillId="0" borderId="0" xfId="7" applyNumberFormat="1" applyFont="1" applyFill="1" applyBorder="1" applyAlignment="1">
      <alignment horizontal="left" vertical="center"/>
    </xf>
    <xf numFmtId="0" fontId="5" fillId="0" borderId="2" xfId="2" applyFill="1" applyBorder="1" applyAlignment="1">
      <alignment horizontal="left" vertical="center" wrapText="1"/>
    </xf>
    <xf numFmtId="0" fontId="42" fillId="0" borderId="28" xfId="3" applyFont="1" applyBorder="1" applyAlignment="1">
      <alignment vertical="center" wrapText="1"/>
    </xf>
    <xf numFmtId="0" fontId="51" fillId="0" borderId="28" xfId="3" applyFont="1" applyBorder="1" applyAlignment="1">
      <alignment vertical="center" wrapText="1"/>
    </xf>
    <xf numFmtId="0" fontId="50" fillId="0" borderId="28" xfId="3" applyFont="1" applyBorder="1" applyAlignment="1">
      <alignment horizontal="left" vertical="center" wrapText="1"/>
    </xf>
    <xf numFmtId="0" fontId="5" fillId="0" borderId="28" xfId="2" applyFill="1" applyBorder="1" applyAlignment="1">
      <alignment vertical="center" wrapText="1"/>
    </xf>
    <xf numFmtId="0" fontId="53" fillId="0" borderId="29" xfId="4" applyFont="1" applyFill="1" applyBorder="1" applyAlignment="1">
      <alignment vertical="center"/>
    </xf>
    <xf numFmtId="0" fontId="50" fillId="0" borderId="29" xfId="3" applyFont="1" applyBorder="1" applyAlignment="1">
      <alignment vertical="center" wrapText="1"/>
    </xf>
    <xf numFmtId="0" fontId="5" fillId="0" borderId="29" xfId="2" applyFill="1" applyBorder="1" applyAlignment="1">
      <alignment vertical="center" wrapText="1"/>
    </xf>
    <xf numFmtId="37" fontId="50" fillId="0" borderId="28" xfId="3" applyNumberFormat="1" applyFont="1" applyBorder="1" applyAlignment="1">
      <alignment horizontal="left" vertical="center" wrapText="1"/>
    </xf>
    <xf numFmtId="37" fontId="50" fillId="0" borderId="28" xfId="1" applyNumberFormat="1" applyFont="1" applyFill="1" applyBorder="1" applyAlignment="1">
      <alignment horizontal="left" vertical="center" wrapText="1"/>
    </xf>
    <xf numFmtId="37" fontId="50" fillId="0" borderId="29" xfId="3" applyNumberFormat="1" applyFont="1" applyBorder="1" applyAlignment="1">
      <alignment horizontal="left" vertical="center" wrapText="1"/>
    </xf>
    <xf numFmtId="0" fontId="42" fillId="0" borderId="29" xfId="3" applyFont="1" applyBorder="1" applyAlignment="1">
      <alignment vertical="center" wrapText="1"/>
    </xf>
    <xf numFmtId="0" fontId="50" fillId="0" borderId="29" xfId="3" applyFont="1" applyBorder="1" applyAlignment="1">
      <alignment horizontal="left" vertical="center" wrapText="1"/>
    </xf>
    <xf numFmtId="0" fontId="69" fillId="0" borderId="28" xfId="3" applyFont="1" applyBorder="1" applyAlignment="1">
      <alignment horizontal="left" vertical="center" wrapText="1"/>
    </xf>
    <xf numFmtId="0" fontId="51" fillId="0" borderId="46" xfId="3" applyFont="1" applyBorder="1" applyAlignment="1">
      <alignment vertical="center"/>
    </xf>
    <xf numFmtId="0" fontId="50" fillId="0" borderId="47" xfId="3" applyFont="1" applyBorder="1" applyAlignment="1">
      <alignment vertical="center" wrapText="1"/>
    </xf>
    <xf numFmtId="0" fontId="69" fillId="0" borderId="47" xfId="3" applyFont="1" applyBorder="1" applyAlignment="1">
      <alignment horizontal="left" vertical="center" wrapText="1"/>
    </xf>
    <xf numFmtId="0" fontId="50" fillId="0" borderId="48" xfId="3" applyFont="1" applyBorder="1" applyAlignment="1">
      <alignment vertical="center" wrapText="1"/>
    </xf>
    <xf numFmtId="0" fontId="50" fillId="0" borderId="28" xfId="3" applyFont="1" applyBorder="1" applyAlignment="1">
      <alignment horizontal="left" vertical="center" wrapText="1" indent="5"/>
    </xf>
    <xf numFmtId="0" fontId="50" fillId="0" borderId="29" xfId="3" applyFont="1" applyBorder="1" applyAlignment="1">
      <alignment horizontal="left" vertical="center" wrapText="1" indent="5"/>
    </xf>
    <xf numFmtId="37" fontId="50" fillId="0" borderId="29" xfId="1" applyNumberFormat="1" applyFont="1" applyFill="1" applyBorder="1" applyAlignment="1">
      <alignment horizontal="left" vertical="center" wrapText="1"/>
    </xf>
    <xf numFmtId="168" fontId="50" fillId="0" borderId="28" xfId="1" applyNumberFormat="1" applyFont="1" applyFill="1" applyBorder="1" applyAlignment="1">
      <alignment vertical="center" wrapText="1"/>
    </xf>
    <xf numFmtId="168" fontId="50" fillId="0" borderId="29" xfId="1" applyNumberFormat="1" applyFont="1" applyFill="1" applyBorder="1" applyAlignment="1">
      <alignment vertical="center" wrapText="1"/>
    </xf>
    <xf numFmtId="2" fontId="50" fillId="0" borderId="29" xfId="3" applyNumberFormat="1" applyFont="1" applyBorder="1" applyAlignment="1">
      <alignment horizontal="left" vertical="center" wrapText="1"/>
    </xf>
    <xf numFmtId="173" fontId="50" fillId="0" borderId="29" xfId="1" applyNumberFormat="1" applyFont="1" applyFill="1" applyBorder="1" applyAlignment="1">
      <alignment horizontal="left" vertical="center"/>
    </xf>
    <xf numFmtId="165" fontId="50" fillId="0" borderId="29" xfId="1" applyFont="1" applyFill="1" applyBorder="1" applyAlignment="1">
      <alignment vertical="center" wrapText="1"/>
    </xf>
    <xf numFmtId="170" fontId="50" fillId="0" borderId="28" xfId="1" applyNumberFormat="1" applyFont="1" applyFill="1" applyBorder="1" applyAlignment="1">
      <alignment vertical="center" wrapText="1"/>
    </xf>
    <xf numFmtId="170" fontId="50" fillId="0" borderId="29" xfId="1" applyNumberFormat="1" applyFont="1" applyFill="1" applyBorder="1" applyAlignment="1">
      <alignment vertical="center" wrapText="1"/>
    </xf>
    <xf numFmtId="0" fontId="42" fillId="0" borderId="35" xfId="3" applyFont="1" applyBorder="1" applyAlignment="1">
      <alignment horizontal="left" vertical="center"/>
    </xf>
    <xf numFmtId="167" fontId="69" fillId="14" borderId="0" xfId="3" applyNumberFormat="1" applyFont="1" applyFill="1" applyAlignment="1">
      <alignment horizontal="left" vertical="center"/>
    </xf>
    <xf numFmtId="0" fontId="5" fillId="6" borderId="29" xfId="2" applyFill="1" applyBorder="1" applyAlignment="1">
      <alignment horizontal="left" vertical="center"/>
    </xf>
    <xf numFmtId="0" fontId="5" fillId="0" borderId="28" xfId="2" applyBorder="1" applyAlignment="1">
      <alignment vertical="center" wrapText="1"/>
    </xf>
    <xf numFmtId="174" fontId="95" fillId="0" borderId="0" xfId="10" applyNumberFormat="1" applyFont="1" applyAlignment="1">
      <alignment horizontal="center" vertical="center"/>
    </xf>
    <xf numFmtId="175" fontId="95" fillId="0" borderId="0" xfId="10" applyNumberFormat="1" applyFont="1" applyAlignment="1">
      <alignment horizontal="center" vertical="center"/>
    </xf>
    <xf numFmtId="176" fontId="95" fillId="0" borderId="0" xfId="10" applyNumberFormat="1" applyFont="1" applyAlignment="1">
      <alignment horizontal="center" vertical="center"/>
    </xf>
    <xf numFmtId="0" fontId="95" fillId="0" borderId="0" xfId="10" applyFont="1"/>
    <xf numFmtId="4" fontId="95" fillId="0" borderId="0" xfId="10" applyNumberFormat="1" applyFont="1"/>
    <xf numFmtId="2" fontId="95" fillId="0" borderId="0" xfId="10" applyNumberFormat="1" applyFont="1"/>
    <xf numFmtId="17" fontId="95" fillId="0" borderId="0" xfId="10" applyNumberFormat="1" applyFont="1"/>
    <xf numFmtId="0" fontId="95" fillId="0" borderId="0" xfId="10" applyFont="1" applyAlignment="1">
      <alignment horizontal="center" vertical="center"/>
    </xf>
    <xf numFmtId="177" fontId="96" fillId="0" borderId="0" xfId="10" applyNumberFormat="1" applyFont="1" applyAlignment="1">
      <alignment horizontal="center" vertical="center"/>
    </xf>
    <xf numFmtId="165" fontId="68" fillId="0" borderId="0" xfId="1" applyFont="1"/>
    <xf numFmtId="0" fontId="29" fillId="2" borderId="4" xfId="2" applyFont="1" applyFill="1" applyBorder="1" applyAlignment="1">
      <alignment horizontal="center"/>
    </xf>
    <xf numFmtId="0" fontId="30" fillId="0" borderId="22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16" fillId="5" borderId="0" xfId="2" applyFont="1" applyFill="1" applyBorder="1" applyAlignment="1">
      <alignment vertical="center" wrapText="1"/>
    </xf>
    <xf numFmtId="0" fontId="12" fillId="2" borderId="0" xfId="3" applyFont="1" applyFill="1" applyAlignment="1">
      <alignment horizontal="left" vertical="center" wrapText="1" indent="2"/>
    </xf>
    <xf numFmtId="0" fontId="13" fillId="2" borderId="0" xfId="3" applyFont="1" applyFill="1" applyAlignment="1">
      <alignment vertical="center" wrapText="1"/>
    </xf>
    <xf numFmtId="0" fontId="17" fillId="5" borderId="0" xfId="2" applyFont="1" applyFill="1" applyAlignment="1">
      <alignment horizontal="center"/>
    </xf>
    <xf numFmtId="0" fontId="17" fillId="5" borderId="19" xfId="2" applyFont="1" applyFill="1" applyBorder="1" applyAlignment="1">
      <alignment horizontal="center"/>
    </xf>
    <xf numFmtId="0" fontId="27" fillId="4" borderId="34" xfId="3" applyFont="1" applyFill="1" applyBorder="1" applyAlignment="1">
      <alignment horizontal="left" vertical="center" wrapText="1"/>
    </xf>
    <xf numFmtId="0" fontId="27" fillId="4" borderId="0" xfId="3" applyFont="1" applyFill="1" applyAlignment="1">
      <alignment horizontal="left" vertical="center" wrapText="1"/>
    </xf>
    <xf numFmtId="0" fontId="27" fillId="4" borderId="32" xfId="3" applyFont="1" applyFill="1" applyBorder="1" applyAlignment="1">
      <alignment horizontal="left" vertical="center" wrapText="1"/>
    </xf>
    <xf numFmtId="0" fontId="27" fillId="4" borderId="23" xfId="3" applyFont="1" applyFill="1" applyBorder="1" applyAlignment="1">
      <alignment horizontal="left" vertical="center" wrapText="1"/>
    </xf>
    <xf numFmtId="0" fontId="16" fillId="5" borderId="0" xfId="2" applyFont="1" applyFill="1" applyBorder="1" applyAlignment="1">
      <alignment vertical="center"/>
    </xf>
    <xf numFmtId="0" fontId="15" fillId="5" borderId="0" xfId="3" applyFont="1" applyFill="1" applyAlignment="1">
      <alignment horizontal="left" vertical="center" wrapText="1" indent="3"/>
    </xf>
    <xf numFmtId="0" fontId="26" fillId="5" borderId="0" xfId="3" applyFont="1" applyFill="1" applyAlignment="1">
      <alignment horizontal="left" vertical="center" wrapText="1" indent="3"/>
    </xf>
    <xf numFmtId="0" fontId="26" fillId="5" borderId="0" xfId="3" applyFont="1" applyFill="1" applyAlignment="1">
      <alignment vertical="center" wrapText="1"/>
    </xf>
    <xf numFmtId="0" fontId="29" fillId="0" borderId="0" xfId="2" applyFont="1" applyFill="1" applyBorder="1" applyAlignment="1">
      <alignment horizontal="center" vertical="center"/>
    </xf>
    <xf numFmtId="0" fontId="29" fillId="2" borderId="20" xfId="2" applyFont="1" applyFill="1" applyBorder="1" applyAlignment="1">
      <alignment horizontal="center"/>
    </xf>
    <xf numFmtId="0" fontId="29" fillId="2" borderId="18" xfId="2" applyFont="1" applyFill="1" applyBorder="1" applyAlignment="1">
      <alignment horizontal="center"/>
    </xf>
    <xf numFmtId="0" fontId="22" fillId="2" borderId="0" xfId="2" applyFont="1" applyFill="1" applyAlignment="1"/>
    <xf numFmtId="0" fontId="38" fillId="2" borderId="0" xfId="2" applyFont="1" applyFill="1" applyAlignment="1"/>
    <xf numFmtId="0" fontId="17" fillId="5" borderId="24" xfId="2" applyFont="1" applyFill="1" applyBorder="1" applyAlignment="1">
      <alignment horizontal="center"/>
    </xf>
    <xf numFmtId="0" fontId="68" fillId="0" borderId="0" xfId="3" applyFont="1" applyAlignment="1">
      <alignment horizontal="left" vertical="center"/>
    </xf>
    <xf numFmtId="0" fontId="88" fillId="10" borderId="43" xfId="9" applyFont="1" applyFill="1" applyBorder="1" applyAlignment="1">
      <alignment horizontal="center" vertical="center"/>
    </xf>
    <xf numFmtId="0" fontId="88" fillId="10" borderId="24" xfId="9" applyFont="1" applyFill="1" applyBorder="1" applyAlignment="1">
      <alignment horizontal="center" vertical="center"/>
    </xf>
    <xf numFmtId="0" fontId="88" fillId="10" borderId="44" xfId="9" applyFont="1" applyFill="1" applyBorder="1" applyAlignment="1">
      <alignment horizontal="center" vertical="center"/>
    </xf>
    <xf numFmtId="0" fontId="88" fillId="10" borderId="0" xfId="9" applyFont="1" applyFill="1" applyBorder="1" applyAlignment="1">
      <alignment horizontal="center" vertical="center"/>
    </xf>
    <xf numFmtId="0" fontId="76" fillId="0" borderId="45" xfId="3" applyFont="1" applyBorder="1" applyAlignment="1">
      <alignment horizontal="left" vertical="center"/>
    </xf>
    <xf numFmtId="0" fontId="76" fillId="0" borderId="0" xfId="3" applyFont="1" applyAlignment="1">
      <alignment horizontal="left" vertical="center" wrapText="1"/>
    </xf>
    <xf numFmtId="0" fontId="76" fillId="0" borderId="0" xfId="3" applyFont="1" applyAlignment="1">
      <alignment horizontal="left" vertical="center"/>
    </xf>
    <xf numFmtId="0" fontId="46" fillId="8" borderId="0" xfId="3" applyFont="1" applyFill="1" applyAlignment="1">
      <alignment vertical="center"/>
    </xf>
    <xf numFmtId="0" fontId="83" fillId="12" borderId="30" xfId="3" applyFont="1" applyFill="1" applyBorder="1" applyAlignment="1">
      <alignment horizontal="left" vertical="center"/>
    </xf>
    <xf numFmtId="0" fontId="83" fillId="12" borderId="1" xfId="3" applyFont="1" applyFill="1" applyBorder="1" applyAlignment="1">
      <alignment horizontal="left" vertical="center"/>
    </xf>
    <xf numFmtId="0" fontId="83" fillId="12" borderId="31" xfId="3" applyFont="1" applyFill="1" applyBorder="1" applyAlignment="1">
      <alignment horizontal="left" vertical="center"/>
    </xf>
    <xf numFmtId="0" fontId="75" fillId="10" borderId="0" xfId="3" applyFont="1" applyFill="1" applyAlignment="1">
      <alignment horizontal="left" vertical="center"/>
    </xf>
    <xf numFmtId="0" fontId="77" fillId="10" borderId="0" xfId="3" applyFont="1" applyFill="1" applyAlignment="1">
      <alignment horizontal="left" vertical="center"/>
    </xf>
    <xf numFmtId="0" fontId="78" fillId="10" borderId="0" xfId="3" applyFont="1" applyFill="1" applyAlignment="1">
      <alignment horizontal="left" vertical="center" wrapText="1" indent="3"/>
    </xf>
    <xf numFmtId="0" fontId="0" fillId="11" borderId="0" xfId="0" applyFill="1"/>
    <xf numFmtId="0" fontId="14" fillId="10" borderId="0" xfId="3" applyFont="1" applyFill="1" applyAlignment="1">
      <alignment vertical="center"/>
    </xf>
    <xf numFmtId="0" fontId="80" fillId="10" borderId="0" xfId="3" applyFont="1" applyFill="1" applyAlignment="1">
      <alignment horizontal="left" vertical="center"/>
    </xf>
    <xf numFmtId="0" fontId="78" fillId="0" borderId="0" xfId="3" applyFont="1" applyAlignment="1">
      <alignment horizontal="left" vertical="center"/>
    </xf>
    <xf numFmtId="0" fontId="29" fillId="2" borderId="25" xfId="2" applyFont="1" applyFill="1" applyBorder="1" applyAlignment="1">
      <alignment horizontal="center"/>
    </xf>
    <xf numFmtId="0" fontId="52" fillId="2" borderId="0" xfId="2" applyFont="1" applyFill="1" applyAlignment="1"/>
    <xf numFmtId="0" fontId="65" fillId="2" borderId="0" xfId="2" applyFont="1" applyFill="1" applyAlignment="1"/>
    <xf numFmtId="0" fontId="61" fillId="0" borderId="0" xfId="2" applyFont="1" applyFill="1" applyBorder="1" applyAlignment="1">
      <alignment horizontal="left" vertical="center" wrapText="1"/>
    </xf>
    <xf numFmtId="0" fontId="17" fillId="5" borderId="0" xfId="2" applyFont="1" applyFill="1" applyBorder="1" applyAlignment="1">
      <alignment horizontal="center"/>
    </xf>
    <xf numFmtId="0" fontId="17" fillId="5" borderId="25" xfId="2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 indent="3"/>
    </xf>
    <xf numFmtId="0" fontId="61" fillId="2" borderId="5" xfId="2" applyFont="1" applyFill="1" applyBorder="1" applyAlignment="1">
      <alignment horizontal="left" vertical="center" wrapText="1"/>
    </xf>
    <xf numFmtId="0" fontId="61" fillId="2" borderId="0" xfId="2" applyFont="1" applyFill="1" applyBorder="1" applyAlignment="1">
      <alignment horizontal="left" vertical="center" wrapText="1"/>
    </xf>
    <xf numFmtId="0" fontId="43" fillId="8" borderId="5" xfId="2" applyFont="1" applyFill="1" applyBorder="1" applyAlignment="1">
      <alignment horizontal="left" vertical="center" wrapText="1"/>
    </xf>
    <xf numFmtId="0" fontId="63" fillId="2" borderId="0" xfId="0" applyFont="1" applyFill="1" applyAlignment="1">
      <alignment vertical="center" wrapText="1"/>
    </xf>
    <xf numFmtId="0" fontId="43" fillId="2" borderId="0" xfId="0" applyFont="1" applyFill="1" applyAlignment="1">
      <alignment horizontal="left" vertical="center" wrapText="1" indent="2"/>
    </xf>
    <xf numFmtId="0" fontId="36" fillId="5" borderId="0" xfId="0" applyFont="1" applyFill="1" applyAlignment="1">
      <alignment vertical="center" wrapText="1"/>
    </xf>
    <xf numFmtId="0" fontId="26" fillId="2" borderId="0" xfId="0" applyFont="1" applyFill="1" applyAlignment="1">
      <alignment horizontal="left" vertical="center" wrapText="1" indent="3"/>
    </xf>
    <xf numFmtId="0" fontId="11" fillId="5" borderId="0" xfId="3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 indent="3"/>
    </xf>
    <xf numFmtId="0" fontId="15" fillId="2" borderId="0" xfId="0" applyFont="1" applyFill="1" applyAlignment="1">
      <alignment horizontal="left" vertical="center" wrapText="1"/>
    </xf>
    <xf numFmtId="0" fontId="43" fillId="2" borderId="0" xfId="3" applyFont="1" applyFill="1" applyAlignment="1">
      <alignment horizontal="left" vertical="center"/>
    </xf>
    <xf numFmtId="0" fontId="14" fillId="2" borderId="0" xfId="3" applyFont="1" applyFill="1" applyAlignment="1">
      <alignment vertical="center"/>
    </xf>
    <xf numFmtId="0" fontId="61" fillId="8" borderId="0" xfId="2" applyFont="1" applyFill="1" applyBorder="1" applyAlignment="1">
      <alignment horizontal="left" vertical="center" wrapText="1"/>
    </xf>
    <xf numFmtId="0" fontId="61" fillId="8" borderId="5" xfId="2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 indent="2"/>
    </xf>
    <xf numFmtId="0" fontId="26" fillId="2" borderId="0" xfId="0" applyFont="1" applyFill="1" applyAlignment="1">
      <alignment horizontal="left" vertical="center" wrapText="1"/>
    </xf>
    <xf numFmtId="174" fontId="96" fillId="0" borderId="0" xfId="10" applyNumberFormat="1" applyFont="1" applyAlignment="1">
      <alignment horizontal="center" vertical="center"/>
    </xf>
  </cellXfs>
  <cellStyles count="13">
    <cellStyle name="Comma 2" xfId="7" xr:uid="{48B55B2D-1B65-472B-9E68-E6EF3B5B6C00}"/>
    <cellStyle name="Hyperlink 2" xfId="4" xr:uid="{00000000-0005-0000-0000-000001000000}"/>
    <cellStyle name="Hyperlink 3" xfId="9" xr:uid="{DD3B14F9-0993-4162-893E-78BE44C06809}"/>
    <cellStyle name="Lien hypertexte" xfId="2" builtinId="8"/>
    <cellStyle name="Milliers" xfId="1" builtinId="3"/>
    <cellStyle name="Milliers 5 2 2" xfId="11" xr:uid="{BAAAC67E-2EE6-47AF-B6DE-629968998DC7}"/>
    <cellStyle name="Normal" xfId="0" builtinId="0"/>
    <cellStyle name="Normal 2" xfId="3" xr:uid="{00000000-0005-0000-0000-000004000000}"/>
    <cellStyle name="Normal 3" xfId="8" xr:uid="{018172F0-2011-4616-807C-8448C863B191}"/>
    <cellStyle name="Normal 3 2" xfId="10" xr:uid="{799C7B2E-411A-429C-B929-C0068AD3127D}"/>
    <cellStyle name="Normal 7 2" xfId="12" xr:uid="{93770E9E-C502-4EAD-8B33-5AF17FC2C2A9}"/>
    <cellStyle name="Pourcentage" xfId="6" builtinId="5"/>
    <cellStyle name="Texte explicatif" xfId="5" builtinId="53"/>
  </cellStyles>
  <dxfs count="109">
    <dxf>
      <numFmt numFmtId="0" formatCode="General"/>
      <alignment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0" formatCode="@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Calibri"/>
        <scheme val="none"/>
      </font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numFmt numFmtId="168" formatCode="_ * #,##0_ ;_ * \-#,##0_ ;_ * &quot;-&quot;??_ ;_ @_ 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numFmt numFmtId="168" formatCode="_ * #,##0_ ;_ * \-#,##0_ ;_ * &quot;-&quot;??_ ;_ @_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i/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i/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</dxf>
    <dxf>
      <font>
        <strike val="0"/>
        <outline val="0"/>
        <shadow val="0"/>
        <vertAlign val="baseline"/>
        <sz val="11"/>
        <name val="Franklin Gothic Book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sz val="11"/>
        <name val="Franklin Gothic Boo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8" formatCode="_ * #,##0_ ;_ * \-#,##0_ ;_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i/>
        <strike val="0"/>
        <outline val="0"/>
        <shadow val="0"/>
        <vertAlign val="baseline"/>
        <sz val="11"/>
        <name val="Franklin Gothic 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168" formatCode="_ * #,##0_ ;_ * \-#,##0_ ;_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/>
        <vertAlign val="baseline"/>
        <sz val="9"/>
        <color theme="10"/>
        <name val="Franklin Gothic Book"/>
        <family val="2"/>
        <scheme val="none"/>
      </font>
      <numFmt numFmtId="168" formatCode="_ * #,##0_ ;_ * \-#,##0_ ;_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Franklin Gothic Book"/>
        <family val="2"/>
        <scheme val="none"/>
      </font>
      <alignment horizontal="left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</dxfs>
  <tableStyles count="4" defaultTableStyle="TableStyleMedium2" defaultPivotStyle="PivotStyleLight16">
    <tableStyle name="EITI Table" pivot="0" count="0" xr9:uid="{1E105F24-99F8-43C5-BDF9-D6A753A24FA2}"/>
    <tableStyle name="EITI Table 2" pivot="0" count="3" xr9:uid="{75225649-1FD3-452E-B344-3C5F7BA5401C}">
      <tableStyleElement type="headerRow" dxfId="108"/>
      <tableStyleElement type="firstRowStripe" dxfId="107"/>
      <tableStyleElement type="secondRowStripe" dxfId="106"/>
    </tableStyle>
    <tableStyle name="EITI Table 3" pivot="0" count="3" xr9:uid="{75225649-1FD3-452E-B344-3C5F7BA5401C}">
      <tableStyleElement type="headerRow" dxfId="105"/>
      <tableStyleElement type="firstRowStripe" dxfId="104"/>
      <tableStyleElement type="secondRowStripe" dxfId="103"/>
    </tableStyle>
    <tableStyle name="EITI Table 4" pivot="0" count="3" xr9:uid="{AD987AAD-6456-4EAB-AA25-6F5E2B73A9E1}">
      <tableStyleElement type="headerRow" dxfId="102"/>
      <tableStyleElement type="firstRowStripe" dxfId="101"/>
      <tableStyleElement type="secondRowStripe" dxfId="100"/>
    </tableStyle>
  </tableStyles>
  <colors>
    <mruColors>
      <color rgb="FFF6A70A"/>
      <color rgb="FFF2F2F2"/>
      <color rgb="FF0076AF"/>
      <color rgb="FFD9D9D9"/>
      <color rgb="FFF0D9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onnections" Target="connections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1736679</xdr:colOff>
      <xdr:row>4</xdr:row>
      <xdr:rowOff>183252</xdr:rowOff>
    </xdr:to>
    <xdr:pic>
      <xdr:nvPicPr>
        <xdr:cNvPr id="7" name="Picture 6" descr="https://eiti.org/sites/default/files/styles/img-narrow/public/inline/logo_gradient_-_under.png?itok=F8fw0Tyz">
          <a:extLst>
            <a:ext uri="{FF2B5EF4-FFF2-40B4-BE49-F238E27FC236}">
              <a16:creationId xmlns:a16="http://schemas.microsoft.com/office/drawing/2014/main" id="{61640C93-182B-4D91-B8CE-534A3A65E7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8" t="7983" b="5883"/>
        <a:stretch/>
      </xdr:blipFill>
      <xdr:spPr bwMode="auto">
        <a:xfrm>
          <a:off x="277813" y="0"/>
          <a:ext cx="1736679" cy="99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45017</xdr:rowOff>
    </xdr:from>
    <xdr:to>
      <xdr:col>7</xdr:col>
      <xdr:colOff>0</xdr:colOff>
      <xdr:row>5</xdr:row>
      <xdr:rowOff>99390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D1E856C-C8D8-4A69-9BD1-D9667437E682}"/>
            </a:ext>
          </a:extLst>
        </xdr:cNvPr>
        <xdr:cNvGrpSpPr>
          <a:grpSpLocks/>
        </xdr:cNvGrpSpPr>
      </xdr:nvGrpSpPr>
      <xdr:grpSpPr bwMode="auto">
        <a:xfrm flipV="1">
          <a:off x="277906" y="1066993"/>
          <a:ext cx="14056659" cy="54373"/>
          <a:chOff x="1134" y="1904"/>
          <a:chExt cx="9546" cy="181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E72EF97-04EB-4C69-ABDD-AD665FD2B8B4}"/>
              </a:ext>
            </a:extLst>
          </xdr:cNvPr>
          <xdr:cNvSpPr>
            <a:spLocks/>
          </xdr:cNvSpPr>
        </xdr:nvSpPr>
        <xdr:spPr bwMode="auto">
          <a:xfrm>
            <a:off x="1134" y="1904"/>
            <a:ext cx="3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DAFE90F5-9E8A-48BC-9FC0-B1BC9C9EF2E3}"/>
              </a:ext>
            </a:extLst>
          </xdr:cNvPr>
          <xdr:cNvSpPr>
            <a:spLocks/>
          </xdr:cNvSpPr>
        </xdr:nvSpPr>
        <xdr:spPr bwMode="auto">
          <a:xfrm>
            <a:off x="1564" y="1904"/>
            <a:ext cx="1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826F2BEA-D9F9-4706-8913-3B37C0F9E61C}"/>
              </a:ext>
            </a:extLst>
          </xdr:cNvPr>
          <xdr:cNvSpPr>
            <a:spLocks/>
          </xdr:cNvSpPr>
        </xdr:nvSpPr>
        <xdr:spPr bwMode="auto">
          <a:xfrm>
            <a:off x="1682" y="1904"/>
            <a:ext cx="213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616F3F3E-32D9-4E9F-9875-9C4ACC925326}"/>
              </a:ext>
            </a:extLst>
          </xdr:cNvPr>
          <xdr:cNvSpPr>
            <a:spLocks/>
          </xdr:cNvSpPr>
        </xdr:nvSpPr>
        <xdr:spPr bwMode="auto">
          <a:xfrm>
            <a:off x="1449" y="1904"/>
            <a:ext cx="121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632467AE-B8EF-479C-8ABE-E4B87B75128D}"/>
              </a:ext>
            </a:extLst>
          </xdr:cNvPr>
          <xdr:cNvSpPr>
            <a:spLocks/>
          </xdr:cNvSpPr>
        </xdr:nvSpPr>
        <xdr:spPr bwMode="auto">
          <a:xfrm>
            <a:off x="2006" y="1904"/>
            <a:ext cx="220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509223E0-7FAC-46F2-99E3-1A136AC46D0D}"/>
              </a:ext>
            </a:extLst>
          </xdr:cNvPr>
          <xdr:cNvSpPr>
            <a:spLocks/>
          </xdr:cNvSpPr>
        </xdr:nvSpPr>
        <xdr:spPr bwMode="auto">
          <a:xfrm>
            <a:off x="1797" y="1904"/>
            <a:ext cx="310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408FDE80-9D68-4E68-9BC4-E67C1A9B1C75}"/>
              </a:ext>
            </a:extLst>
          </xdr:cNvPr>
          <xdr:cNvSpPr>
            <a:spLocks/>
          </xdr:cNvSpPr>
        </xdr:nvSpPr>
        <xdr:spPr bwMode="auto">
          <a:xfrm>
            <a:off x="2331" y="1904"/>
            <a:ext cx="8349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15D8932D-D2E1-47D4-A300-482A260DD3DF}"/>
              </a:ext>
            </a:extLst>
          </xdr:cNvPr>
          <xdr:cNvSpPr>
            <a:spLocks/>
          </xdr:cNvSpPr>
        </xdr:nvSpPr>
        <xdr:spPr bwMode="auto">
          <a:xfrm>
            <a:off x="2226" y="1909"/>
            <a:ext cx="108" cy="176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200024</xdr:rowOff>
    </xdr:from>
    <xdr:to>
      <xdr:col>7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65A8299-B3EA-458C-8DE3-6AF5BE52D529}"/>
            </a:ext>
          </a:extLst>
        </xdr:cNvPr>
        <xdr:cNvGrpSpPr>
          <a:grpSpLocks/>
        </xdr:cNvGrpSpPr>
      </xdr:nvGrpSpPr>
      <xdr:grpSpPr bwMode="auto">
        <a:xfrm>
          <a:off x="271397" y="0"/>
          <a:ext cx="14102219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A533F3F1-6CF8-4E74-A2A8-CF7F1527F08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E2275F57-1341-4AA4-AA80-F9B361BC26D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200024</xdr:rowOff>
    </xdr:from>
    <xdr:to>
      <xdr:col>8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27F5133-DAE1-49FE-BA13-854C2168A81B}"/>
            </a:ext>
          </a:extLst>
        </xdr:cNvPr>
        <xdr:cNvGrpSpPr>
          <a:grpSpLocks/>
        </xdr:cNvGrpSpPr>
      </xdr:nvGrpSpPr>
      <xdr:grpSpPr bwMode="auto">
        <a:xfrm>
          <a:off x="274674" y="1015187"/>
          <a:ext cx="15098233" cy="20379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C52EB97-EF20-49FD-ABE0-FDCD3013BCE0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0AC24B51-FA8F-4143-89F4-000FFE854C18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14</xdr:col>
      <xdr:colOff>0</xdr:colOff>
      <xdr:row>0</xdr:row>
      <xdr:rowOff>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BCE80A09-E073-485C-A1A4-56F699A4BC17}"/>
            </a:ext>
          </a:extLst>
        </xdr:cNvPr>
        <xdr:cNvGrpSpPr>
          <a:grpSpLocks/>
        </xdr:cNvGrpSpPr>
      </xdr:nvGrpSpPr>
      <xdr:grpSpPr bwMode="auto">
        <a:xfrm>
          <a:off x="210553" y="0"/>
          <a:ext cx="21546552" cy="0"/>
          <a:chOff x="1133" y="1230"/>
          <a:chExt cx="8460" cy="208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64B06A14-F549-6797-E95E-A5B5BAA080EC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Rektangel 3">
            <a:extLst>
              <a:ext uri="{FF2B5EF4-FFF2-40B4-BE49-F238E27FC236}">
                <a16:creationId xmlns:a16="http://schemas.microsoft.com/office/drawing/2014/main" id="{EAF9BA1D-42A5-6B2A-38C6-E7C983219995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 editAs="oneCell">
    <xdr:from>
      <xdr:col>12</xdr:col>
      <xdr:colOff>8965</xdr:colOff>
      <xdr:row>28</xdr:row>
      <xdr:rowOff>212910</xdr:rowOff>
    </xdr:from>
    <xdr:to>
      <xdr:col>14</xdr:col>
      <xdr:colOff>9788</xdr:colOff>
      <xdr:row>72</xdr:row>
      <xdr:rowOff>172311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E9B633C6-C146-4DDE-BFC6-C044F7C15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7445" y="6926130"/>
          <a:ext cx="6371143" cy="8472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8452" name="AutoShape 260">
          <a:extLst>
            <a:ext uri="{FF2B5EF4-FFF2-40B4-BE49-F238E27FC236}">
              <a16:creationId xmlns:a16="http://schemas.microsoft.com/office/drawing/2014/main" id="{496B0B5C-016C-4A77-A957-2A75F9D0630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120650</xdr:rowOff>
    </xdr:to>
    <xdr:sp macro="" textlink="">
      <xdr:nvSpPr>
        <xdr:cNvPr id="8453" name="AutoShape 261">
          <a:extLst>
            <a:ext uri="{FF2B5EF4-FFF2-40B4-BE49-F238E27FC236}">
              <a16:creationId xmlns:a16="http://schemas.microsoft.com/office/drawing/2014/main" id="{64794F00-83CB-41CC-92ED-418896BD69D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 macro="" textlink="">
      <xdr:nvSpPr>
        <xdr:cNvPr id="8454" name="AutoShape 262">
          <a:extLst>
            <a:ext uri="{FF2B5EF4-FFF2-40B4-BE49-F238E27FC236}">
              <a16:creationId xmlns:a16="http://schemas.microsoft.com/office/drawing/2014/main" id="{B292C71B-1E9D-403B-A372-5853D485832E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 macro="" textlink="">
      <xdr:nvSpPr>
        <xdr:cNvPr id="8455" name="AutoShape 263">
          <a:extLst>
            <a:ext uri="{FF2B5EF4-FFF2-40B4-BE49-F238E27FC236}">
              <a16:creationId xmlns:a16="http://schemas.microsoft.com/office/drawing/2014/main" id="{289AA93A-9991-48A0-A373-A229F378FECB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14</xdr:row>
      <xdr:rowOff>304800</xdr:rowOff>
    </xdr:to>
    <xdr:sp macro="" textlink="">
      <xdr:nvSpPr>
        <xdr:cNvPr id="8456" name="AutoShape 264">
          <a:extLst>
            <a:ext uri="{FF2B5EF4-FFF2-40B4-BE49-F238E27FC236}">
              <a16:creationId xmlns:a16="http://schemas.microsoft.com/office/drawing/2014/main" id="{EAF65064-8F02-4FA7-A7B5-0C44FF177183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33</xdr:row>
      <xdr:rowOff>0</xdr:rowOff>
    </xdr:to>
    <xdr:sp macro="" textlink="">
      <xdr:nvSpPr>
        <xdr:cNvPr id="8457" name="AutoShape 265">
          <a:extLst>
            <a:ext uri="{FF2B5EF4-FFF2-40B4-BE49-F238E27FC236}">
              <a16:creationId xmlns:a16="http://schemas.microsoft.com/office/drawing/2014/main" id="{A8EC7E47-AED7-47A1-8EBA-1338D705886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7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304800</xdr:colOff>
      <xdr:row>34</xdr:row>
      <xdr:rowOff>120650</xdr:rowOff>
    </xdr:to>
    <xdr:sp macro="" textlink="">
      <xdr:nvSpPr>
        <xdr:cNvPr id="8458" name="AutoShape 266">
          <a:extLst>
            <a:ext uri="{FF2B5EF4-FFF2-40B4-BE49-F238E27FC236}">
              <a16:creationId xmlns:a16="http://schemas.microsoft.com/office/drawing/2014/main" id="{813DB849-148A-4C95-AFF7-CC553521723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97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304800</xdr:colOff>
      <xdr:row>35</xdr:row>
      <xdr:rowOff>0</xdr:rowOff>
    </xdr:to>
    <xdr:sp macro="" textlink="">
      <xdr:nvSpPr>
        <xdr:cNvPr id="8459" name="AutoShape 267">
          <a:extLst>
            <a:ext uri="{FF2B5EF4-FFF2-40B4-BE49-F238E27FC236}">
              <a16:creationId xmlns:a16="http://schemas.microsoft.com/office/drawing/2014/main" id="{399F5770-645E-4974-B8D0-FDA3FC67034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61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304800</xdr:colOff>
      <xdr:row>40</xdr:row>
      <xdr:rowOff>177800</xdr:rowOff>
    </xdr:to>
    <xdr:sp macro="" textlink="">
      <xdr:nvSpPr>
        <xdr:cNvPr id="8460" name="AutoShape 268">
          <a:extLst>
            <a:ext uri="{FF2B5EF4-FFF2-40B4-BE49-F238E27FC236}">
              <a16:creationId xmlns:a16="http://schemas.microsoft.com/office/drawing/2014/main" id="{3540829E-FEBF-4B84-8217-9EC53EE657D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304800</xdr:colOff>
      <xdr:row>54</xdr:row>
      <xdr:rowOff>120650</xdr:rowOff>
    </xdr:to>
    <xdr:sp macro="" textlink="">
      <xdr:nvSpPr>
        <xdr:cNvPr id="8461" name="AutoShape 269">
          <a:extLst>
            <a:ext uri="{FF2B5EF4-FFF2-40B4-BE49-F238E27FC236}">
              <a16:creationId xmlns:a16="http://schemas.microsoft.com/office/drawing/2014/main" id="{A78A90D2-195B-4FBD-AF60-C3B08655952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59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304800</xdr:colOff>
      <xdr:row>68</xdr:row>
      <xdr:rowOff>120650</xdr:rowOff>
    </xdr:to>
    <xdr:sp macro="" textlink="">
      <xdr:nvSpPr>
        <xdr:cNvPr id="8462" name="AutoShape 270">
          <a:extLst>
            <a:ext uri="{FF2B5EF4-FFF2-40B4-BE49-F238E27FC236}">
              <a16:creationId xmlns:a16="http://schemas.microsoft.com/office/drawing/2014/main" id="{2E200D32-A97A-4153-8CCC-04937B2E268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1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304800</xdr:colOff>
      <xdr:row>69</xdr:row>
      <xdr:rowOff>304800</xdr:rowOff>
    </xdr:to>
    <xdr:sp macro="" textlink="">
      <xdr:nvSpPr>
        <xdr:cNvPr id="8463" name="AutoShape 271">
          <a:extLst>
            <a:ext uri="{FF2B5EF4-FFF2-40B4-BE49-F238E27FC236}">
              <a16:creationId xmlns:a16="http://schemas.microsoft.com/office/drawing/2014/main" id="{B012AC0A-BE7D-45C6-9293-6FAD1D2EF2C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48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304800</xdr:colOff>
      <xdr:row>80</xdr:row>
      <xdr:rowOff>120650</xdr:rowOff>
    </xdr:to>
    <xdr:sp macro="" textlink="">
      <xdr:nvSpPr>
        <xdr:cNvPr id="8464" name="AutoShape 272">
          <a:extLst>
            <a:ext uri="{FF2B5EF4-FFF2-40B4-BE49-F238E27FC236}">
              <a16:creationId xmlns:a16="http://schemas.microsoft.com/office/drawing/2014/main" id="{F30DB2BC-2787-4312-9085-801DB8B5B4B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42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304800</xdr:colOff>
      <xdr:row>86</xdr:row>
      <xdr:rowOff>120650</xdr:rowOff>
    </xdr:to>
    <xdr:sp macro="" textlink="">
      <xdr:nvSpPr>
        <xdr:cNvPr id="8465" name="AutoShape 273">
          <a:extLst>
            <a:ext uri="{FF2B5EF4-FFF2-40B4-BE49-F238E27FC236}">
              <a16:creationId xmlns:a16="http://schemas.microsoft.com/office/drawing/2014/main" id="{471C0C8A-69A5-4E91-9DC3-D55BFBEF61A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304800</xdr:colOff>
      <xdr:row>87</xdr:row>
      <xdr:rowOff>120650</xdr:rowOff>
    </xdr:to>
    <xdr:sp macro="" textlink="">
      <xdr:nvSpPr>
        <xdr:cNvPr id="8466" name="AutoShape 274">
          <a:extLst>
            <a:ext uri="{FF2B5EF4-FFF2-40B4-BE49-F238E27FC236}">
              <a16:creationId xmlns:a16="http://schemas.microsoft.com/office/drawing/2014/main" id="{6DC417FC-BE73-48EB-9780-E05F0BE7098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5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304800</xdr:colOff>
      <xdr:row>98</xdr:row>
      <xdr:rowOff>120650</xdr:rowOff>
    </xdr:to>
    <xdr:sp macro="" textlink="">
      <xdr:nvSpPr>
        <xdr:cNvPr id="8467" name="AutoShape 275">
          <a:extLst>
            <a:ext uri="{FF2B5EF4-FFF2-40B4-BE49-F238E27FC236}">
              <a16:creationId xmlns:a16="http://schemas.microsoft.com/office/drawing/2014/main" id="{A4101640-AE25-4E61-AF4D-E27EEC8404C7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755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304800</xdr:colOff>
      <xdr:row>109</xdr:row>
      <xdr:rowOff>120650</xdr:rowOff>
    </xdr:to>
    <xdr:sp macro="" textlink="">
      <xdr:nvSpPr>
        <xdr:cNvPr id="8468" name="AutoShape 276">
          <a:extLst>
            <a:ext uri="{FF2B5EF4-FFF2-40B4-BE49-F238E27FC236}">
              <a16:creationId xmlns:a16="http://schemas.microsoft.com/office/drawing/2014/main" id="{73528F53-D73B-4D02-BE3C-0A2A88ADB061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54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304800</xdr:colOff>
      <xdr:row>125</xdr:row>
      <xdr:rowOff>120650</xdr:rowOff>
    </xdr:to>
    <xdr:sp macro="" textlink="">
      <xdr:nvSpPr>
        <xdr:cNvPr id="8469" name="AutoShape 277">
          <a:extLst>
            <a:ext uri="{FF2B5EF4-FFF2-40B4-BE49-F238E27FC236}">
              <a16:creationId xmlns:a16="http://schemas.microsoft.com/office/drawing/2014/main" id="{D3019745-D5D9-470F-9E52-135D5B74DAA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244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hmed%20Zouari/Desktop/06-%20EITI%20Togo/02-%20Work/Reconciliation%20database%20-%20ITIE%20Togo%202014%20V20-05%20A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ea4d12e57bc814/BDO/07-Bibliotheque/Global/EITI/Eng-draft-model-beneficial-ownership-declaration-form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erteamtn.sharepoint.com/sites/Cameroun-EITIReport/Documents%20partages/2020/03_Working/Database%20-%20ITIE-Cameroun%202020.xlsx" TargetMode="External"/><Relationship Id="rId1" Type="http://schemas.openxmlformats.org/officeDocument/2006/relationships/externalLinkPath" Target="/sites/Cameroun-EITIReport/Documents%20partages/2020/03_Working/Database%20-%20ITIE-Cameroun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eur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SOFFICE\TFM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houanebouzaiane\Library\Containers\com.microsoft.Excel\Data\Documents\C:\Users\kr65\Downloads\SD\2.0\Summary%20Data%202.0%20data%20validation%20french%20translation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mzaBoussabbeh\Downloads\Annexes%20Rapport%20ITIE%20Cameroun%202021%20-%20Final.xlsx" TargetMode="External"/><Relationship Id="rId1" Type="http://schemas.openxmlformats.org/officeDocument/2006/relationships/externalLinkPath" Target="file:///C:\Users\HamzaBoussabbeh\Downloads\Annexes%20Rapport%20ITIE%20Cameroun%202021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Sheet1"/>
      <sheetName val="1. Company identification"/>
      <sheetName val="2. BO declaration form "/>
      <sheetName val="Changelog"/>
    </sheetNames>
    <sheetDataSet>
      <sheetData sheetId="0"/>
      <sheetData sheetId="1">
        <row r="3">
          <cell r="B3" t="str">
            <v>Yes</v>
          </cell>
          <cell r="D3" t="str">
            <v>NP</v>
          </cell>
        </row>
        <row r="4">
          <cell r="B4" t="str">
            <v>No</v>
          </cell>
          <cell r="D4" t="str">
            <v>LP</v>
          </cell>
        </row>
        <row r="5">
          <cell r="D5" t="str">
            <v>S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lux"/>
      <sheetName val="Flux à divulguer par projet "/>
      <sheetName val="Paiements Par Projets"/>
      <sheetName val="Adj by Company (STE)"/>
      <sheetName val="Adj by Company (GOV)"/>
      <sheetName val="Rep by Tax (All) "/>
      <sheetName val="Rep by Tax (Pétrolier)"/>
      <sheetName val="Rep by Tax (All)"/>
      <sheetName val="Rep by Tax (COTCO)"/>
      <sheetName val="Rep by Tax (Mines)"/>
      <sheetName val="Lists"/>
      <sheetName val="Taxes"/>
      <sheetName val="Rep by Comp"/>
      <sheetName val="Companies"/>
      <sheetName val="Ecart non justifié"/>
      <sheetName val="Total Ajustements"/>
      <sheetName val="1"/>
      <sheetName val="2"/>
      <sheetName val="3"/>
      <sheetName val="4"/>
      <sheetName val="5"/>
      <sheetName val="6"/>
      <sheetName val="7"/>
      <sheetName val="8"/>
      <sheetName val="COURS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A7" t="str">
            <v>1- Parts d'huile de la SNH-Etat (Petrole)</v>
          </cell>
        </row>
        <row r="8">
          <cell r="A8" t="str">
            <v>2- Parts d'huile de la SNH-Etat (Gaz)</v>
          </cell>
        </row>
        <row r="9">
          <cell r="A9" t="str">
            <v>3- Parts d'huile de la SNH-Etat (Condensat)</v>
          </cell>
        </row>
        <row r="10">
          <cell r="A10" t="str">
            <v>4- Parts d'huile de la SNH-Associé (Petrole)</v>
          </cell>
        </row>
        <row r="11">
          <cell r="A11" t="str">
            <v>5- Parts d'huile de la SNH-Associé (Gaz)</v>
          </cell>
        </row>
        <row r="12">
          <cell r="A12" t="str">
            <v>6- Parts d'huile de la SNH-Associé (Cendensat)</v>
          </cell>
        </row>
        <row r="13">
          <cell r="A13" t="str">
            <v>7- Parts d'huile de la SNH-État (Pétrole) +</v>
          </cell>
        </row>
        <row r="14">
          <cell r="A14" t="str">
            <v>8- Parts d'huile de la SNH-État (Gaz)+</v>
          </cell>
        </row>
        <row r="15">
          <cell r="A15" t="str">
            <v>9- Parts d'huile de la SNH-État (Condensat)+</v>
          </cell>
        </row>
        <row r="16">
          <cell r="A16" t="str">
            <v>10- Parts d'huile de la SNH-Associé (Pétrole)+</v>
          </cell>
        </row>
        <row r="17">
          <cell r="A17" t="str">
            <v>11- Parts d'huile de la SNH-Associé (Gaz) +</v>
          </cell>
        </row>
        <row r="18">
          <cell r="A18" t="str">
            <v>12- Parts d'huile de la SNH-Associé (Condensat) +</v>
          </cell>
        </row>
        <row r="19">
          <cell r="A19" t="str">
            <v>13- Parts d'huile SNH-ETAT commercialisées par la SNH (Petrole)</v>
          </cell>
        </row>
        <row r="20">
          <cell r="A20" t="str">
            <v>14- Parts d'huile SNH-ETAT commercialisées par la SNH (Gas)</v>
          </cell>
        </row>
        <row r="21">
          <cell r="A21" t="str">
            <v>15- Parts d'huile SNH-ETAT commercialisées par la SNH (Condensat)</v>
          </cell>
        </row>
        <row r="22">
          <cell r="A22" t="str">
            <v>16- Transferts directs au Trésor Public par la  SNH</v>
          </cell>
        </row>
        <row r="23">
          <cell r="A23" t="str">
            <v>17- Transferts indirects au Trésor Public (Interventions directes SNH)</v>
          </cell>
        </row>
        <row r="24">
          <cell r="A24" t="str">
            <v>18- Dividendes SNH</v>
          </cell>
        </row>
        <row r="25">
          <cell r="A25" t="str">
            <v>19- Redevance Minière Proportionnelle</v>
          </cell>
        </row>
        <row r="26">
          <cell r="A26" t="str">
            <v>20- Redevance Proportionnelle à la Production</v>
          </cell>
        </row>
        <row r="27">
          <cell r="A27" t="str">
            <v>21- Redevance Minière Négative ( à mettre en signe - )</v>
          </cell>
        </row>
        <row r="28">
          <cell r="A28" t="str">
            <v>22- Bonus de signature</v>
          </cell>
        </row>
        <row r="29">
          <cell r="A29" t="str">
            <v>23- Bonus de Production</v>
          </cell>
        </row>
        <row r="30">
          <cell r="A30" t="str">
            <v>24- Prélèvement pétrolier additionnel</v>
          </cell>
        </row>
        <row r="31">
          <cell r="A31" t="str">
            <v>25- Frais de Formation</v>
          </cell>
        </row>
        <row r="32">
          <cell r="A32" t="str">
            <v>26- Taxes sur les activités de transport des hydrocarbures</v>
          </cell>
        </row>
        <row r="33">
          <cell r="A33" t="str">
            <v>27- Dividendes Filiales SNH</v>
          </cell>
        </row>
        <row r="34">
          <cell r="A34" t="str">
            <v>28- Autres Pénalités de non exécution des programmes d'exploration/production</v>
          </cell>
        </row>
        <row r="35">
          <cell r="A35" t="str">
            <v>29- Autres paiements significatifs</v>
          </cell>
        </row>
        <row r="36">
          <cell r="A36" t="str">
            <v>30- Impôts sur les sociétés y compris les acomptes (pétrolier et non pétrolier)</v>
          </cell>
        </row>
        <row r="37">
          <cell r="A37" t="str">
            <v>31- Droits Fixes (y compris droits pour attribution ou renouvellement de permis)</v>
          </cell>
        </row>
        <row r="38">
          <cell r="A38" t="str">
            <v>32- Redevance Superficiaire</v>
          </cell>
        </row>
        <row r="39">
          <cell r="A39" t="str">
            <v>33- Taxes Ad Valorem (y compris les redevances sur production des eaux)</v>
          </cell>
        </row>
        <row r="40">
          <cell r="A40" t="str">
            <v>34- Taxes à l'extraction</v>
          </cell>
        </row>
        <row r="41">
          <cell r="A41" t="str">
            <v>35- Taxe Spéciale sur les Revenus (TSR)</v>
          </cell>
        </row>
        <row r="42">
          <cell r="A42" t="str">
            <v>37- Redressements fiscaux/amendes et pénalités</v>
          </cell>
        </row>
        <row r="43">
          <cell r="A43" t="str">
            <v>38- Droits de Douane</v>
          </cell>
        </row>
        <row r="44">
          <cell r="A44" t="str">
            <v>39- Droits de sortie à l’exportation</v>
          </cell>
        </row>
        <row r="45">
          <cell r="A45" t="str">
            <v>40- Redressements Douaniers/amendes et pénalités</v>
          </cell>
        </row>
        <row r="46">
          <cell r="A46" t="str">
            <v>41- Droits de passage du pipeline (COTCO)</v>
          </cell>
        </row>
        <row r="47">
          <cell r="A47" t="str">
            <v>42- Dividendes versés à l'Etat</v>
          </cell>
        </row>
        <row r="48">
          <cell r="A48" t="str">
            <v>43- Contributions FNE</v>
          </cell>
        </row>
        <row r="49">
          <cell r="A49" t="str">
            <v>44- Contributions CFC (part patronale)</v>
          </cell>
        </row>
        <row r="50">
          <cell r="A50" t="str">
            <v>45- Bonus progressif</v>
          </cell>
        </row>
        <row r="51">
          <cell r="A51" t="str">
            <v>46- Impôt sur le Revenu des Capitaux mobiliers (IRCM)</v>
          </cell>
        </row>
        <row r="52">
          <cell r="A52" t="str">
            <v xml:space="preserve">47- Frais d’inspection et de contrôle  </v>
          </cell>
        </row>
        <row r="53">
          <cell r="A53" t="str">
            <v>48- Cotisations à la charge de l’employeur</v>
          </cell>
        </row>
        <row r="54">
          <cell r="A54" t="str">
            <v>49- Dividendes versées à la SNI</v>
          </cell>
        </row>
        <row r="55">
          <cell r="A55" t="str">
            <v xml:space="preserve">50- Contribution au fonds de développement du secteur minier + </v>
          </cell>
        </row>
        <row r="56">
          <cell r="A56" t="str">
            <v>51- Autres paiements significatifs versés à l'Etat ( sup à 100 KUSD/55 000 KFCFA)</v>
          </cell>
        </row>
        <row r="57">
          <cell r="A57" t="str">
            <v>52- Paiements sociaux  obligatoires</v>
          </cell>
        </row>
        <row r="58">
          <cell r="A58" t="str">
            <v>53- Paiements sociaux obligatoires (Contribution au compte spécial de développement des capacités locales) +</v>
          </cell>
        </row>
        <row r="59">
          <cell r="A59" t="str">
            <v>54- Paiements sociaux volontaires</v>
          </cell>
        </row>
        <row r="60">
          <cell r="A60" t="str">
            <v>55- Dépenses quasi fiscales</v>
          </cell>
        </row>
        <row r="61">
          <cell r="A61" t="str">
            <v>56- Provision pour Abandon +</v>
          </cell>
        </row>
        <row r="62">
          <cell r="A62" t="str">
            <v>57- Contribution au fonds de restauration, de réhabilitation et de fermeture des sites miniers et des carrières  +</v>
          </cell>
        </row>
        <row r="63">
          <cell r="A63" t="str">
            <v>58- Autres dépenses environnementales +</v>
          </cell>
        </row>
        <row r="64">
          <cell r="A64" t="str">
            <v>59- Amendes et pénalités environnementales +</v>
          </cell>
        </row>
        <row r="65">
          <cell r="A65" t="str">
            <v>60- Transferts au populations riveraines</v>
          </cell>
        </row>
        <row r="66">
          <cell r="A66" t="str">
            <v>61- Transferts aux FEICOM</v>
          </cell>
        </row>
        <row r="67">
          <cell r="A67" t="str">
            <v>62- Transferts aux Communes</v>
          </cell>
        </row>
        <row r="68">
          <cell r="A68" t="str">
            <v>63- Autres recettes transférées</v>
          </cell>
        </row>
        <row r="72">
          <cell r="A72" t="str">
            <v>Taxes payées non reportées</v>
          </cell>
        </row>
        <row r="73">
          <cell r="A73" t="str">
            <v>Taxes payées hors période de réconciliation</v>
          </cell>
        </row>
        <row r="74">
          <cell r="A74" t="str">
            <v>Taxes hors périmètre de réconciliation</v>
          </cell>
        </row>
        <row r="75">
          <cell r="A75" t="str">
            <v>Erreur de reporting (montant et détail)</v>
          </cell>
        </row>
        <row r="76">
          <cell r="A76" t="str">
            <v>Taxes reportées non payées</v>
          </cell>
        </row>
        <row r="77">
          <cell r="A77" t="str">
            <v>Montant doublement déclaré</v>
          </cell>
        </row>
        <row r="78">
          <cell r="A78" t="str">
            <v>Erreur de classification</v>
          </cell>
        </row>
        <row r="79">
          <cell r="A79" t="str">
            <v>Flux se rapportant à une activité non extractive</v>
          </cell>
        </row>
        <row r="80">
          <cell r="A80" t="str">
            <v>Taxes payées sous un autre NUI</v>
          </cell>
        </row>
        <row r="81">
          <cell r="A81" t="str">
            <v>Différence de change</v>
          </cell>
        </row>
        <row r="85">
          <cell r="A85" t="str">
            <v>Taxes non reportés par l'Etat</v>
          </cell>
        </row>
        <row r="86">
          <cell r="A86" t="str">
            <v>Montant doublement déclaré</v>
          </cell>
        </row>
        <row r="87">
          <cell r="A87" t="str">
            <v>Taxes perçues hors de la période de réconciliation</v>
          </cell>
        </row>
        <row r="88">
          <cell r="A88" t="str">
            <v>Erreur de reporting (montant et détail)</v>
          </cell>
        </row>
        <row r="89">
          <cell r="A89" t="str">
            <v>Taxe reporté par l'Etat non réellement encaissée</v>
          </cell>
        </row>
        <row r="90">
          <cell r="A90" t="str">
            <v>Erreur de classification</v>
          </cell>
        </row>
        <row r="91">
          <cell r="A91" t="str">
            <v>Flux se rapportant à une activité non extractive</v>
          </cell>
        </row>
        <row r="92">
          <cell r="A92" t="str">
            <v>Taxes payées par la Ste sur un autre IFU non reporté par l'Etat</v>
          </cell>
        </row>
        <row r="93">
          <cell r="A93" t="str">
            <v>Taxes hors périmètre de réconciliation</v>
          </cell>
        </row>
        <row r="97">
          <cell r="A97" t="str">
            <v>FD non soumis par la Société Extractive</v>
          </cell>
        </row>
        <row r="98">
          <cell r="A98" t="str">
            <v>FD non soumis par l'Etat</v>
          </cell>
        </row>
        <row r="99">
          <cell r="A99" t="str">
            <v>Montants non déclarés par la Société Extractive</v>
          </cell>
        </row>
        <row r="100">
          <cell r="A100" t="str">
            <v>Montants non déclarés par l'Etat</v>
          </cell>
        </row>
        <row r="101">
          <cell r="A101" t="str">
            <v xml:space="preserve">Détail non soumis par la Société Extractive </v>
          </cell>
        </row>
        <row r="102">
          <cell r="A102" t="str">
            <v>Détail non soumis par l'Etat</v>
          </cell>
        </row>
        <row r="103">
          <cell r="A103" t="str">
            <v>Taxes non reportées par la Société Extractive</v>
          </cell>
        </row>
        <row r="104">
          <cell r="A104" t="str">
            <v>Taxes non reportées par l'Etat</v>
          </cell>
        </row>
        <row r="105">
          <cell r="A105" t="str">
            <v>Pièces justificatives non soumises par l'Entreprise Extractive</v>
          </cell>
        </row>
        <row r="106">
          <cell r="A106" t="str">
            <v>Pièces justificatives non soumises par l'Etat</v>
          </cell>
        </row>
        <row r="107">
          <cell r="A107" t="str">
            <v>Différence de change</v>
          </cell>
        </row>
        <row r="108">
          <cell r="A108" t="str">
            <v>Déclaration non reconnue par la Société Extractive</v>
          </cell>
        </row>
        <row r="109">
          <cell r="A109" t="str">
            <v>Déclaration non reconnue par l'Etat</v>
          </cell>
        </row>
        <row r="110">
          <cell r="A110" t="str">
            <v>Non significatif &lt; 10 M FCFA</v>
          </cell>
        </row>
        <row r="111">
          <cell r="A111" t="str">
            <v>Paiements en nature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e 4 - Recettes de l’État"/>
      <sheetName val="Classeur1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I970207"/>
    </sheetNames>
    <sheetDataSet>
      <sheetData sheetId="0">
        <row r="2">
          <cell r="AN2" t="str">
            <v xml:space="preserve"> </v>
          </cell>
        </row>
        <row r="4">
          <cell r="AN4" t="str">
            <v xml:space="preserve"> </v>
          </cell>
        </row>
        <row r="5">
          <cell r="AN5" t="str">
            <v xml:space="preserve"> </v>
          </cell>
          <cell r="AP5" t="str">
            <v xml:space="preserve"> </v>
          </cell>
        </row>
        <row r="6">
          <cell r="Y6" t="str">
            <v>!</v>
          </cell>
          <cell r="Z6" t="str">
            <v>!</v>
          </cell>
          <cell r="AA6" t="str">
            <v>-</v>
          </cell>
          <cell r="AB6" t="str">
            <v>!</v>
          </cell>
          <cell r="AC6" t="str">
            <v>-</v>
          </cell>
          <cell r="AD6" t="str">
            <v>!</v>
          </cell>
          <cell r="AE6" t="str">
            <v>!</v>
          </cell>
          <cell r="AF6" t="str">
            <v>-</v>
          </cell>
          <cell r="AG6" t="str">
            <v>!</v>
          </cell>
          <cell r="AH6" t="str">
            <v>-</v>
          </cell>
          <cell r="AI6" t="str">
            <v>!</v>
          </cell>
          <cell r="AJ6" t="str">
            <v>-</v>
          </cell>
          <cell r="AK6" t="str">
            <v>!</v>
          </cell>
          <cell r="AL6" t="str">
            <v>-</v>
          </cell>
          <cell r="AM6" t="str">
            <v>!</v>
          </cell>
          <cell r="AN6" t="str">
            <v>-</v>
          </cell>
          <cell r="AO6" t="str">
            <v>-</v>
          </cell>
          <cell r="AP6" t="str">
            <v>-</v>
          </cell>
          <cell r="AQ6" t="str">
            <v>-</v>
          </cell>
          <cell r="AR6" t="str">
            <v>!</v>
          </cell>
          <cell r="AS6" t="str">
            <v>-</v>
          </cell>
          <cell r="AT6" t="str">
            <v>!</v>
          </cell>
          <cell r="AU6" t="str">
            <v>-</v>
          </cell>
          <cell r="AV6" t="str">
            <v>-</v>
          </cell>
          <cell r="AW6" t="str">
            <v>-</v>
          </cell>
          <cell r="AX6" t="str">
            <v>-</v>
          </cell>
          <cell r="AY6" t="str">
            <v>!</v>
          </cell>
          <cell r="AZ6" t="str">
            <v>-</v>
          </cell>
          <cell r="BA6" t="str">
            <v>!</v>
          </cell>
          <cell r="BB6" t="str">
            <v>-</v>
          </cell>
          <cell r="BC6" t="str">
            <v>!</v>
          </cell>
          <cell r="BD6" t="str">
            <v>-</v>
          </cell>
          <cell r="BE6" t="str">
            <v>!</v>
          </cell>
        </row>
        <row r="7">
          <cell r="Y7" t="str">
            <v>!</v>
          </cell>
          <cell r="Z7" t="str">
            <v>!</v>
          </cell>
          <cell r="AA7" t="str">
            <v>Exercice</v>
          </cell>
          <cell r="AB7" t="str">
            <v>!</v>
          </cell>
          <cell r="AC7" t="str">
            <v>Exercice</v>
          </cell>
          <cell r="AD7" t="str">
            <v>!</v>
          </cell>
          <cell r="AE7" t="str">
            <v>!</v>
          </cell>
          <cell r="AF7" t="str">
            <v>Exercice</v>
          </cell>
          <cell r="AG7" t="str">
            <v>!</v>
          </cell>
          <cell r="AH7" t="str">
            <v>Exercice</v>
          </cell>
          <cell r="AI7" t="str">
            <v>!</v>
          </cell>
          <cell r="AJ7" t="str">
            <v>Exercice</v>
          </cell>
          <cell r="AK7" t="str">
            <v>!</v>
          </cell>
          <cell r="AL7" t="str">
            <v>Exercice</v>
          </cell>
          <cell r="AM7" t="str">
            <v>!</v>
          </cell>
          <cell r="AN7" t="str">
            <v>Exercice</v>
          </cell>
          <cell r="AO7" t="str">
            <v>Exercice</v>
          </cell>
          <cell r="AP7" t="str">
            <v>Exercice</v>
          </cell>
          <cell r="AQ7" t="str">
            <v>Exercice</v>
          </cell>
          <cell r="AR7" t="str">
            <v>!</v>
          </cell>
          <cell r="AS7" t="str">
            <v>Exercice</v>
          </cell>
          <cell r="AT7" t="str">
            <v>!</v>
          </cell>
          <cell r="AU7" t="str">
            <v>Exercice</v>
          </cell>
          <cell r="AV7" t="str">
            <v>Exercice</v>
          </cell>
          <cell r="AW7" t="str">
            <v>Exercice</v>
          </cell>
          <cell r="AX7" t="str">
            <v>Exercice</v>
          </cell>
          <cell r="AY7" t="str">
            <v>!</v>
          </cell>
          <cell r="AZ7" t="str">
            <v>Exercice</v>
          </cell>
          <cell r="BA7" t="str">
            <v>!</v>
          </cell>
          <cell r="BB7" t="str">
            <v>Exercice</v>
          </cell>
          <cell r="BC7" t="str">
            <v>!</v>
          </cell>
          <cell r="BD7" t="str">
            <v>Exercice</v>
          </cell>
          <cell r="BE7" t="str">
            <v>!</v>
          </cell>
        </row>
        <row r="8">
          <cell r="Y8" t="str">
            <v>!</v>
          </cell>
          <cell r="Z8" t="str">
            <v>!</v>
          </cell>
          <cell r="AA8" t="str">
            <v>1994/95</v>
          </cell>
          <cell r="AB8" t="str">
            <v>!</v>
          </cell>
          <cell r="AC8" t="str">
            <v>1995/96</v>
          </cell>
          <cell r="AD8" t="str">
            <v>!</v>
          </cell>
          <cell r="AE8" t="str">
            <v>!</v>
          </cell>
          <cell r="AF8" t="str">
            <v>1995/96</v>
          </cell>
          <cell r="AG8" t="str">
            <v>!</v>
          </cell>
          <cell r="AH8" t="str">
            <v>1995/96</v>
          </cell>
          <cell r="AI8" t="str">
            <v>!</v>
          </cell>
          <cell r="AJ8" t="str">
            <v>1995/96</v>
          </cell>
          <cell r="AK8" t="str">
            <v>!</v>
          </cell>
          <cell r="AL8" t="str">
            <v>1995/96</v>
          </cell>
          <cell r="AM8" t="str">
            <v>!</v>
          </cell>
          <cell r="AN8" t="str">
            <v>1996/97</v>
          </cell>
          <cell r="AO8" t="str">
            <v>1996/97</v>
          </cell>
          <cell r="AP8" t="str">
            <v>1996/97</v>
          </cell>
          <cell r="AQ8" t="str">
            <v>1996/97</v>
          </cell>
          <cell r="AR8" t="str">
            <v>!</v>
          </cell>
          <cell r="AS8" t="str">
            <v>1996/97</v>
          </cell>
          <cell r="AT8" t="str">
            <v>!</v>
          </cell>
          <cell r="AU8" t="str">
            <v>1997/98</v>
          </cell>
          <cell r="AV8" t="str">
            <v>1997/98</v>
          </cell>
          <cell r="AW8" t="str">
            <v>1997/98</v>
          </cell>
          <cell r="AX8" t="str">
            <v>1997/98</v>
          </cell>
          <cell r="AY8" t="str">
            <v>!</v>
          </cell>
          <cell r="AZ8" t="str">
            <v>1997/98</v>
          </cell>
          <cell r="BA8" t="str">
            <v>!</v>
          </cell>
          <cell r="BB8" t="str">
            <v>1998/99</v>
          </cell>
          <cell r="BC8" t="str">
            <v>!</v>
          </cell>
          <cell r="BD8" t="str">
            <v>1999/00</v>
          </cell>
          <cell r="BE8" t="str">
            <v>!</v>
          </cell>
        </row>
        <row r="9">
          <cell r="Y9" t="str">
            <v>!</v>
          </cell>
          <cell r="Z9" t="str">
            <v>!</v>
          </cell>
          <cell r="AA9" t="str">
            <v>TOTAl</v>
          </cell>
          <cell r="AB9" t="str">
            <v>!</v>
          </cell>
          <cell r="AC9" t="str">
            <v>1er Trim.</v>
          </cell>
          <cell r="AD9" t="str">
            <v>!</v>
          </cell>
          <cell r="AE9" t="str">
            <v>!</v>
          </cell>
          <cell r="AF9" t="str">
            <v>2è Trim.</v>
          </cell>
          <cell r="AG9" t="str">
            <v>!</v>
          </cell>
          <cell r="AH9" t="str">
            <v>3è Trim.</v>
          </cell>
          <cell r="AI9" t="str">
            <v>!</v>
          </cell>
          <cell r="AJ9" t="str">
            <v>4è Trim.</v>
          </cell>
          <cell r="AK9" t="str">
            <v>!</v>
          </cell>
          <cell r="AL9" t="str">
            <v>TOTAL</v>
          </cell>
          <cell r="AM9" t="str">
            <v>!</v>
          </cell>
          <cell r="AN9" t="str">
            <v>1er Trim.</v>
          </cell>
          <cell r="AO9" t="str">
            <v>2è Trim.</v>
          </cell>
          <cell r="AP9" t="str">
            <v>3e Trim.</v>
          </cell>
          <cell r="AQ9" t="str">
            <v>4è Trim.</v>
          </cell>
          <cell r="AR9" t="str">
            <v xml:space="preserve"> </v>
          </cell>
          <cell r="AS9" t="str">
            <v>TOTAL</v>
          </cell>
          <cell r="AT9" t="str">
            <v xml:space="preserve"> </v>
          </cell>
          <cell r="AU9" t="str">
            <v>1er Trim.</v>
          </cell>
          <cell r="AV9" t="str">
            <v>2è Trim.</v>
          </cell>
          <cell r="AW9" t="str">
            <v>3e Trim.</v>
          </cell>
          <cell r="AX9" t="str">
            <v>4è Trim.</v>
          </cell>
          <cell r="AY9" t="str">
            <v xml:space="preserve"> </v>
          </cell>
          <cell r="AZ9" t="str">
            <v>TOTAL</v>
          </cell>
          <cell r="BA9" t="str">
            <v>!</v>
          </cell>
          <cell r="BB9" t="str">
            <v>-</v>
          </cell>
          <cell r="BC9" t="str">
            <v>!</v>
          </cell>
          <cell r="BD9" t="str">
            <v>-</v>
          </cell>
          <cell r="BE9" t="str">
            <v>!</v>
          </cell>
        </row>
        <row r="10">
          <cell r="Y10" t="str">
            <v>!</v>
          </cell>
          <cell r="Z10" t="str">
            <v>!</v>
          </cell>
          <cell r="AA10" t="str">
            <v>-</v>
          </cell>
          <cell r="AB10" t="str">
            <v>!</v>
          </cell>
          <cell r="AC10" t="str">
            <v>-</v>
          </cell>
          <cell r="AD10" t="str">
            <v>!</v>
          </cell>
          <cell r="AE10" t="str">
            <v>!</v>
          </cell>
          <cell r="AF10" t="str">
            <v>-</v>
          </cell>
          <cell r="AG10" t="str">
            <v>!</v>
          </cell>
          <cell r="AH10" t="str">
            <v>-</v>
          </cell>
          <cell r="AI10" t="str">
            <v>!</v>
          </cell>
          <cell r="AJ10" t="str">
            <v>-</v>
          </cell>
          <cell r="AK10" t="str">
            <v>!</v>
          </cell>
          <cell r="AL10" t="str">
            <v>-</v>
          </cell>
          <cell r="AM10" t="str">
            <v>!</v>
          </cell>
          <cell r="AN10" t="str">
            <v>-</v>
          </cell>
          <cell r="AO10" t="str">
            <v>-</v>
          </cell>
          <cell r="AP10" t="str">
            <v>-</v>
          </cell>
          <cell r="AQ10" t="str">
            <v>-</v>
          </cell>
          <cell r="AR10" t="str">
            <v>!</v>
          </cell>
          <cell r="AS10" t="str">
            <v>-</v>
          </cell>
          <cell r="AT10" t="str">
            <v>!</v>
          </cell>
          <cell r="AU10" t="str">
            <v>-</v>
          </cell>
          <cell r="AV10" t="str">
            <v>-</v>
          </cell>
          <cell r="AW10" t="str">
            <v>-</v>
          </cell>
          <cell r="AX10" t="str">
            <v>-</v>
          </cell>
          <cell r="AY10" t="str">
            <v>!</v>
          </cell>
          <cell r="AZ10" t="str">
            <v>-</v>
          </cell>
          <cell r="BA10" t="str">
            <v>!</v>
          </cell>
          <cell r="BB10" t="str">
            <v>-</v>
          </cell>
          <cell r="BC10" t="str">
            <v>!</v>
          </cell>
          <cell r="BD10" t="str">
            <v>-</v>
          </cell>
          <cell r="BE10" t="str">
            <v>!</v>
          </cell>
        </row>
        <row r="11">
          <cell r="Y11" t="str">
            <v>!</v>
          </cell>
          <cell r="Z11" t="str">
            <v>!</v>
          </cell>
          <cell r="AB11" t="str">
            <v>!</v>
          </cell>
          <cell r="AD11" t="str">
            <v>!</v>
          </cell>
          <cell r="AE11" t="str">
            <v>!</v>
          </cell>
          <cell r="AG11" t="str">
            <v>!</v>
          </cell>
          <cell r="AI11" t="str">
            <v>!</v>
          </cell>
          <cell r="AK11" t="str">
            <v>!</v>
          </cell>
          <cell r="AM11" t="str">
            <v>!</v>
          </cell>
          <cell r="AO11" t="str">
            <v xml:space="preserve"> </v>
          </cell>
          <cell r="AQ11" t="str">
            <v xml:space="preserve"> </v>
          </cell>
          <cell r="AR11" t="str">
            <v>!</v>
          </cell>
          <cell r="AT11" t="str">
            <v>!</v>
          </cell>
          <cell r="AY11" t="str">
            <v>!</v>
          </cell>
          <cell r="BA11" t="str">
            <v>!</v>
          </cell>
          <cell r="BC11" t="str">
            <v>!</v>
          </cell>
          <cell r="BE11" t="str">
            <v>!</v>
          </cell>
        </row>
        <row r="12">
          <cell r="Y12" t="str">
            <v>!</v>
          </cell>
          <cell r="Z12" t="str">
            <v>!</v>
          </cell>
          <cell r="AB12" t="str">
            <v>!</v>
          </cell>
          <cell r="AD12" t="str">
            <v>!</v>
          </cell>
          <cell r="AE12" t="str">
            <v>!</v>
          </cell>
          <cell r="AG12" t="str">
            <v>!</v>
          </cell>
          <cell r="AI12" t="str">
            <v>!</v>
          </cell>
          <cell r="AK12" t="str">
            <v>!</v>
          </cell>
          <cell r="AM12" t="str">
            <v>!</v>
          </cell>
          <cell r="AO12" t="str">
            <v xml:space="preserve"> </v>
          </cell>
          <cell r="AQ12" t="str">
            <v xml:space="preserve"> </v>
          </cell>
          <cell r="AR12" t="str">
            <v>!</v>
          </cell>
          <cell r="AT12" t="str">
            <v>!</v>
          </cell>
          <cell r="AY12" t="str">
            <v>!</v>
          </cell>
          <cell r="BA12" t="str">
            <v>!</v>
          </cell>
          <cell r="BC12" t="str">
            <v>!</v>
          </cell>
          <cell r="BD12" t="str">
            <v xml:space="preserve"> </v>
          </cell>
          <cell r="BE12" t="str">
            <v>!</v>
          </cell>
        </row>
        <row r="13">
          <cell r="Y13" t="str">
            <v>!</v>
          </cell>
          <cell r="Z13" t="str">
            <v>!</v>
          </cell>
          <cell r="AA13">
            <v>38.856988000000001</v>
          </cell>
          <cell r="AB13" t="str">
            <v>!</v>
          </cell>
          <cell r="AC13">
            <v>10.022021800000001</v>
          </cell>
          <cell r="AD13" t="str">
            <v>!</v>
          </cell>
          <cell r="AE13" t="str">
            <v>!</v>
          </cell>
          <cell r="AF13">
            <v>9.2220340000000007</v>
          </cell>
          <cell r="AG13" t="str">
            <v>!</v>
          </cell>
          <cell r="AH13">
            <v>8.6309999999999985</v>
          </cell>
          <cell r="AI13" t="str">
            <v>!</v>
          </cell>
          <cell r="AJ13">
            <v>9.001944199999997</v>
          </cell>
          <cell r="AK13" t="str">
            <v>!</v>
          </cell>
          <cell r="AL13">
            <v>36.876999999999995</v>
          </cell>
          <cell r="AM13" t="str">
            <v>!</v>
          </cell>
          <cell r="AN13">
            <v>9.8026370000000007</v>
          </cell>
          <cell r="AO13">
            <v>9.4769180000000013</v>
          </cell>
          <cell r="AP13">
            <v>8.9322225</v>
          </cell>
          <cell r="AQ13">
            <v>8.9322225</v>
          </cell>
          <cell r="AR13" t="str">
            <v>!</v>
          </cell>
          <cell r="AS13">
            <v>37.143999999999998</v>
          </cell>
          <cell r="AT13" t="str">
            <v>!</v>
          </cell>
          <cell r="AU13">
            <v>8.5694999999999997</v>
          </cell>
          <cell r="AV13">
            <v>8.5694999999999997</v>
          </cell>
          <cell r="AW13">
            <v>8.5694999999999997</v>
          </cell>
          <cell r="AX13">
            <v>8.5694999999999997</v>
          </cell>
          <cell r="AY13" t="str">
            <v>!</v>
          </cell>
          <cell r="AZ13">
            <v>34.277999999999999</v>
          </cell>
          <cell r="BA13" t="str">
            <v>!</v>
          </cell>
          <cell r="BB13">
            <v>29.276</v>
          </cell>
          <cell r="BC13" t="str">
            <v>!</v>
          </cell>
          <cell r="BD13">
            <v>18.8</v>
          </cell>
          <cell r="BE13" t="str">
            <v>!</v>
          </cell>
        </row>
        <row r="14">
          <cell r="Y14" t="str">
            <v>!</v>
          </cell>
          <cell r="Z14" t="str">
            <v>!</v>
          </cell>
          <cell r="AA14">
            <v>28.028286000000001</v>
          </cell>
          <cell r="AB14" t="str">
            <v>!</v>
          </cell>
          <cell r="AC14">
            <v>7.1657988000000001</v>
          </cell>
          <cell r="AD14" t="str">
            <v>!</v>
          </cell>
          <cell r="AE14" t="str">
            <v>!</v>
          </cell>
          <cell r="AF14">
            <v>6.4502319999999997</v>
          </cell>
          <cell r="AG14" t="str">
            <v>!</v>
          </cell>
          <cell r="AH14">
            <v>5.8579999999999997</v>
          </cell>
          <cell r="AI14" t="str">
            <v>!</v>
          </cell>
          <cell r="AJ14">
            <v>6.3259691999999994</v>
          </cell>
          <cell r="AK14" t="str">
            <v>!</v>
          </cell>
          <cell r="AL14">
            <v>25.8</v>
          </cell>
          <cell r="AM14" t="str">
            <v>!</v>
          </cell>
          <cell r="AN14">
            <v>7.0897579999999998</v>
          </cell>
          <cell r="AO14">
            <v>6.9534630000000002</v>
          </cell>
          <cell r="AP14">
            <v>4.6583895000000002</v>
          </cell>
          <cell r="AQ14">
            <v>4.6583895000000002</v>
          </cell>
          <cell r="AR14" t="str">
            <v>!</v>
          </cell>
          <cell r="AS14">
            <v>23.36</v>
          </cell>
          <cell r="AT14" t="str">
            <v>!</v>
          </cell>
          <cell r="AU14">
            <v>4.9215</v>
          </cell>
          <cell r="AV14">
            <v>4.9215</v>
          </cell>
          <cell r="AW14">
            <v>4.9215</v>
          </cell>
          <cell r="AX14">
            <v>4.9215</v>
          </cell>
          <cell r="AY14" t="str">
            <v>!</v>
          </cell>
          <cell r="AZ14">
            <v>19.686</v>
          </cell>
          <cell r="BA14" t="str">
            <v>!</v>
          </cell>
          <cell r="BB14">
            <v>16.256</v>
          </cell>
          <cell r="BC14" t="str">
            <v>!</v>
          </cell>
          <cell r="BD14">
            <v>12.49</v>
          </cell>
          <cell r="BE14" t="str">
            <v>!</v>
          </cell>
        </row>
        <row r="15">
          <cell r="Y15" t="str">
            <v>!</v>
          </cell>
          <cell r="Z15" t="str">
            <v>!</v>
          </cell>
          <cell r="AA15">
            <v>9.4375640000000018</v>
          </cell>
          <cell r="AB15" t="str">
            <v>!</v>
          </cell>
          <cell r="AC15">
            <v>2.4997720000000001</v>
          </cell>
          <cell r="AD15" t="str">
            <v>!</v>
          </cell>
          <cell r="AE15" t="str">
            <v>!</v>
          </cell>
          <cell r="AF15">
            <v>2.4134340000000001</v>
          </cell>
          <cell r="AG15" t="str">
            <v>!</v>
          </cell>
          <cell r="AH15">
            <v>2.3519999999999999</v>
          </cell>
          <cell r="AI15" t="str">
            <v>!</v>
          </cell>
          <cell r="AJ15">
            <v>2.3347939999999987</v>
          </cell>
          <cell r="AK15" t="str">
            <v>!</v>
          </cell>
          <cell r="AL15">
            <v>9.6</v>
          </cell>
          <cell r="AM15" t="str">
            <v>!</v>
          </cell>
          <cell r="AN15">
            <v>2.557185</v>
          </cell>
          <cell r="AO15">
            <v>2.3826269999999998</v>
          </cell>
          <cell r="AP15">
            <v>4.0720939999999999</v>
          </cell>
          <cell r="AQ15">
            <v>4.0720939999999999</v>
          </cell>
          <cell r="AR15" t="str">
            <v>!</v>
          </cell>
          <cell r="AS15">
            <v>13.084</v>
          </cell>
          <cell r="AT15" t="str">
            <v>!</v>
          </cell>
          <cell r="AU15">
            <v>3.2807499999999998</v>
          </cell>
          <cell r="AV15">
            <v>3.2807499999999998</v>
          </cell>
          <cell r="AW15">
            <v>3.2807499999999998</v>
          </cell>
          <cell r="AX15">
            <v>3.2807499999999998</v>
          </cell>
          <cell r="AY15" t="str">
            <v>!</v>
          </cell>
          <cell r="AZ15">
            <v>13.122999999999999</v>
          </cell>
          <cell r="BA15" t="str">
            <v>!</v>
          </cell>
          <cell r="BB15">
            <v>11.714</v>
          </cell>
          <cell r="BC15" t="str">
            <v>!</v>
          </cell>
          <cell r="BD15">
            <v>5.81</v>
          </cell>
          <cell r="BE15" t="str">
            <v>!</v>
          </cell>
        </row>
        <row r="16">
          <cell r="Y16" t="str">
            <v>!</v>
          </cell>
          <cell r="Z16" t="str">
            <v>!</v>
          </cell>
          <cell r="AA16">
            <v>1.391138</v>
          </cell>
          <cell r="AB16" t="str">
            <v>!</v>
          </cell>
          <cell r="AC16">
            <v>0.35645100000000002</v>
          </cell>
          <cell r="AD16" t="str">
            <v>!</v>
          </cell>
          <cell r="AE16" t="str">
            <v>!</v>
          </cell>
          <cell r="AF16">
            <v>0.35836800000000002</v>
          </cell>
          <cell r="AG16" t="str">
            <v>!</v>
          </cell>
          <cell r="AH16">
            <v>0.42099999999999999</v>
          </cell>
          <cell r="AI16" t="str">
            <v>!</v>
          </cell>
          <cell r="AJ16">
            <v>0.34118099999999973</v>
          </cell>
          <cell r="AK16" t="str">
            <v>!</v>
          </cell>
          <cell r="AL16">
            <v>1.4769999999999999</v>
          </cell>
          <cell r="AM16" t="str">
            <v>!</v>
          </cell>
          <cell r="AN16">
            <v>0.155694</v>
          </cell>
          <cell r="AO16">
            <v>0.14082800000000001</v>
          </cell>
          <cell r="AP16">
            <v>0.201739</v>
          </cell>
          <cell r="AQ16">
            <v>0.201739</v>
          </cell>
          <cell r="AR16" t="str">
            <v>!</v>
          </cell>
          <cell r="AS16">
            <v>0.7</v>
          </cell>
          <cell r="AT16" t="str">
            <v>!</v>
          </cell>
          <cell r="AU16">
            <v>0.36724999999999997</v>
          </cell>
          <cell r="AV16">
            <v>0.36724999999999997</v>
          </cell>
          <cell r="AW16">
            <v>0.36724999999999997</v>
          </cell>
          <cell r="AX16">
            <v>0.36724999999999997</v>
          </cell>
          <cell r="AY16" t="str">
            <v>!</v>
          </cell>
          <cell r="AZ16">
            <v>1.4689999999999999</v>
          </cell>
          <cell r="BA16" t="str">
            <v>!</v>
          </cell>
          <cell r="BB16">
            <v>1.306</v>
          </cell>
          <cell r="BC16" t="str">
            <v>!</v>
          </cell>
          <cell r="BD16">
            <v>0.5</v>
          </cell>
          <cell r="BE16" t="str">
            <v>!</v>
          </cell>
        </row>
        <row r="17">
          <cell r="Y17" t="str">
            <v>!</v>
          </cell>
          <cell r="Z17" t="str">
            <v>!</v>
          </cell>
          <cell r="AB17" t="str">
            <v>!</v>
          </cell>
          <cell r="AD17" t="str">
            <v>!</v>
          </cell>
          <cell r="AE17" t="str">
            <v>!</v>
          </cell>
          <cell r="AG17" t="str">
            <v>!</v>
          </cell>
          <cell r="AI17" t="str">
            <v>!</v>
          </cell>
          <cell r="AK17" t="str">
            <v>!</v>
          </cell>
          <cell r="AM17" t="str">
            <v>!</v>
          </cell>
          <cell r="AN17" t="str">
            <v xml:space="preserve"> </v>
          </cell>
          <cell r="AP17" t="str">
            <v xml:space="preserve"> </v>
          </cell>
          <cell r="AQ17" t="str">
            <v xml:space="preserve"> </v>
          </cell>
          <cell r="AR17" t="str">
            <v>!</v>
          </cell>
          <cell r="AT17" t="str">
            <v>!</v>
          </cell>
          <cell r="AU17" t="str">
            <v xml:space="preserve"> </v>
          </cell>
          <cell r="AV17" t="str">
            <v xml:space="preserve"> </v>
          </cell>
          <cell r="AW17" t="str">
            <v xml:space="preserve"> </v>
          </cell>
          <cell r="AX17" t="str">
            <v xml:space="preserve"> </v>
          </cell>
          <cell r="AY17" t="str">
            <v>!</v>
          </cell>
          <cell r="BA17" t="str">
            <v>!</v>
          </cell>
          <cell r="BC17" t="str">
            <v>!</v>
          </cell>
          <cell r="BE17" t="str">
            <v>!</v>
          </cell>
        </row>
        <row r="18">
          <cell r="Y18" t="str">
            <v>!</v>
          </cell>
          <cell r="Z18" t="str">
            <v>!</v>
          </cell>
          <cell r="AB18" t="str">
            <v>!</v>
          </cell>
          <cell r="AD18" t="str">
            <v>!</v>
          </cell>
          <cell r="AE18" t="str">
            <v>!</v>
          </cell>
          <cell r="AG18" t="str">
            <v>!</v>
          </cell>
          <cell r="AI18" t="str">
            <v>!</v>
          </cell>
          <cell r="AK18" t="str">
            <v>!</v>
          </cell>
          <cell r="AM18" t="str">
            <v>!</v>
          </cell>
          <cell r="AO18" t="str">
            <v xml:space="preserve"> </v>
          </cell>
          <cell r="AP18" t="str">
            <v xml:space="preserve"> </v>
          </cell>
          <cell r="AR18" t="str">
            <v>!</v>
          </cell>
          <cell r="AT18" t="str">
            <v>!</v>
          </cell>
          <cell r="AU18" t="str">
            <v xml:space="preserve"> </v>
          </cell>
          <cell r="AV18" t="str">
            <v xml:space="preserve"> </v>
          </cell>
          <cell r="AW18" t="str">
            <v xml:space="preserve"> </v>
          </cell>
          <cell r="AY18" t="str">
            <v>!</v>
          </cell>
          <cell r="BA18" t="str">
            <v>!</v>
          </cell>
          <cell r="BC18" t="str">
            <v>!</v>
          </cell>
          <cell r="BE18" t="str">
            <v>!</v>
          </cell>
        </row>
        <row r="19">
          <cell r="Y19" t="str">
            <v>!</v>
          </cell>
          <cell r="Z19" t="str">
            <v>!</v>
          </cell>
          <cell r="AA19">
            <v>26.449785800000001</v>
          </cell>
          <cell r="AB19" t="str">
            <v>!</v>
          </cell>
          <cell r="AC19">
            <v>6.8191364600000002</v>
          </cell>
          <cell r="AD19" t="str">
            <v>!</v>
          </cell>
          <cell r="AE19" t="str">
            <v>!</v>
          </cell>
          <cell r="AF19">
            <v>6.2630784999999998</v>
          </cell>
          <cell r="AG19" t="str">
            <v>!</v>
          </cell>
          <cell r="AH19">
            <v>5.8398999999999983</v>
          </cell>
          <cell r="AI19" t="str">
            <v>!</v>
          </cell>
          <cell r="AJ19">
            <v>6.1163850399999973</v>
          </cell>
          <cell r="AK19" t="str">
            <v>!</v>
          </cell>
          <cell r="AL19">
            <v>25.038499999999996</v>
          </cell>
          <cell r="AM19" t="str">
            <v>!</v>
          </cell>
          <cell r="AN19">
            <v>6.878876749999999</v>
          </cell>
          <cell r="AO19">
            <v>6.6764393499999999</v>
          </cell>
          <cell r="AP19">
            <v>6.0086032500000002</v>
          </cell>
          <cell r="AQ19">
            <v>6.0086032500000002</v>
          </cell>
          <cell r="AR19" t="str">
            <v>!</v>
          </cell>
          <cell r="AS19">
            <v>25.206600000000002</v>
          </cell>
          <cell r="AT19" t="str">
            <v>!</v>
          </cell>
          <cell r="AU19">
            <v>5.7611625000000002</v>
          </cell>
          <cell r="AV19">
            <v>5.7611625000000002</v>
          </cell>
          <cell r="AW19">
            <v>5.7611625000000002</v>
          </cell>
          <cell r="AX19">
            <v>5.7611625000000002</v>
          </cell>
          <cell r="AY19" t="str">
            <v>!</v>
          </cell>
          <cell r="AZ19">
            <v>23.044650000000001</v>
          </cell>
          <cell r="BA19" t="str">
            <v>!</v>
          </cell>
          <cell r="BB19">
            <v>19.646299999999997</v>
          </cell>
          <cell r="BC19" t="str">
            <v>!</v>
          </cell>
          <cell r="BD19">
            <v>12.769500000000001</v>
          </cell>
          <cell r="BE19" t="str">
            <v>!</v>
          </cell>
        </row>
        <row r="20">
          <cell r="Y20" t="str">
            <v>!</v>
          </cell>
          <cell r="Z20" t="str">
            <v>!</v>
          </cell>
          <cell r="AA20">
            <v>19.6198002</v>
          </cell>
          <cell r="AB20" t="str">
            <v>!</v>
          </cell>
          <cell r="AC20">
            <v>5.0160591600000002</v>
          </cell>
          <cell r="AD20" t="str">
            <v>!</v>
          </cell>
          <cell r="AE20" t="str">
            <v>!</v>
          </cell>
          <cell r="AF20">
            <v>4.5151623999999995</v>
          </cell>
          <cell r="AG20" t="str">
            <v>!</v>
          </cell>
          <cell r="AH20">
            <v>4.1005999999999991</v>
          </cell>
          <cell r="AI20" t="str">
            <v>!</v>
          </cell>
          <cell r="AJ20">
            <v>4.428178439999999</v>
          </cell>
          <cell r="AK20" t="str">
            <v>!</v>
          </cell>
          <cell r="AL20">
            <v>18.059999999999999</v>
          </cell>
          <cell r="AM20" t="str">
            <v>!</v>
          </cell>
          <cell r="AN20">
            <v>5.1388594999999988</v>
          </cell>
          <cell r="AO20">
            <v>5.057317799999999</v>
          </cell>
          <cell r="AP20">
            <v>3.26087265</v>
          </cell>
          <cell r="AQ20">
            <v>3.26087265</v>
          </cell>
          <cell r="AR20" t="str">
            <v>!</v>
          </cell>
          <cell r="AS20">
            <v>16.352</v>
          </cell>
          <cell r="AT20" t="str">
            <v>!</v>
          </cell>
          <cell r="AU20">
            <v>3.4450499999999997</v>
          </cell>
          <cell r="AV20">
            <v>3.4450499999999997</v>
          </cell>
          <cell r="AW20">
            <v>3.4450499999999997</v>
          </cell>
          <cell r="AX20">
            <v>3.4450499999999997</v>
          </cell>
          <cell r="AY20" t="str">
            <v>!</v>
          </cell>
          <cell r="AZ20">
            <v>13.780199999999999</v>
          </cell>
          <cell r="BA20" t="str">
            <v>!</v>
          </cell>
          <cell r="BB20">
            <v>11.379199999999999</v>
          </cell>
          <cell r="BC20" t="str">
            <v>!</v>
          </cell>
          <cell r="BD20">
            <v>8.7430000000000003</v>
          </cell>
          <cell r="BE20" t="str">
            <v>!</v>
          </cell>
        </row>
        <row r="21">
          <cell r="Y21" t="str">
            <v>!</v>
          </cell>
          <cell r="Z21" t="str">
            <v>!</v>
          </cell>
          <cell r="AA21">
            <v>6.1344166000000007</v>
          </cell>
          <cell r="AB21" t="str">
            <v>!</v>
          </cell>
          <cell r="AC21">
            <v>1.6248518000000001</v>
          </cell>
          <cell r="AD21" t="str">
            <v>!</v>
          </cell>
          <cell r="AE21" t="str">
            <v>!</v>
          </cell>
          <cell r="AF21">
            <v>1.5687321000000001</v>
          </cell>
          <cell r="AG21" t="str">
            <v>!</v>
          </cell>
          <cell r="AH21">
            <v>1.5287999999999999</v>
          </cell>
          <cell r="AI21" t="str">
            <v>!</v>
          </cell>
          <cell r="AJ21">
            <v>1.5176160999999992</v>
          </cell>
          <cell r="AK21" t="str">
            <v>!</v>
          </cell>
          <cell r="AL21">
            <v>6.24</v>
          </cell>
          <cell r="AM21" t="str">
            <v>!</v>
          </cell>
          <cell r="AN21">
            <v>1.6621702500000002</v>
          </cell>
          <cell r="AO21">
            <v>1.54870755</v>
          </cell>
          <cell r="AP21">
            <v>2.6468611000000002</v>
          </cell>
          <cell r="AQ21">
            <v>2.6468611000000002</v>
          </cell>
          <cell r="AR21" t="str">
            <v>!</v>
          </cell>
          <cell r="AS21">
            <v>8.5045999999999999</v>
          </cell>
          <cell r="AT21" t="str">
            <v>!</v>
          </cell>
          <cell r="AU21">
            <v>2.1324874999999999</v>
          </cell>
          <cell r="AV21">
            <v>2.1324874999999999</v>
          </cell>
          <cell r="AW21">
            <v>2.1324874999999999</v>
          </cell>
          <cell r="AX21">
            <v>2.1324874999999999</v>
          </cell>
          <cell r="AY21" t="str">
            <v>!</v>
          </cell>
          <cell r="AZ21">
            <v>8.5299499999999995</v>
          </cell>
          <cell r="BA21" t="str">
            <v>!</v>
          </cell>
          <cell r="BB21">
            <v>7.6141000000000005</v>
          </cell>
          <cell r="BC21" t="str">
            <v>!</v>
          </cell>
          <cell r="BD21">
            <v>3.7765</v>
          </cell>
          <cell r="BE21" t="str">
            <v>!</v>
          </cell>
        </row>
        <row r="22">
          <cell r="Y22" t="str">
            <v>!</v>
          </cell>
          <cell r="Z22" t="str">
            <v>!</v>
          </cell>
          <cell r="AA22">
            <v>0.69556899999999999</v>
          </cell>
          <cell r="AB22" t="str">
            <v>!</v>
          </cell>
          <cell r="AC22">
            <v>0.17822550000000001</v>
          </cell>
          <cell r="AD22" t="str">
            <v>!</v>
          </cell>
          <cell r="AE22" t="str">
            <v>!</v>
          </cell>
          <cell r="AF22">
            <v>0.17918400000000001</v>
          </cell>
          <cell r="AG22" t="str">
            <v>!</v>
          </cell>
          <cell r="AH22">
            <v>0.21049999999999999</v>
          </cell>
          <cell r="AI22" t="str">
            <v>!</v>
          </cell>
          <cell r="AJ22">
            <v>0.17059049999999987</v>
          </cell>
          <cell r="AK22" t="str">
            <v>!</v>
          </cell>
          <cell r="AL22">
            <v>0.73849999999999993</v>
          </cell>
          <cell r="AM22" t="str">
            <v>!</v>
          </cell>
          <cell r="AN22">
            <v>7.7847E-2</v>
          </cell>
          <cell r="AO22">
            <v>7.0414000000000004E-2</v>
          </cell>
          <cell r="AP22">
            <v>0.1008695</v>
          </cell>
          <cell r="AQ22">
            <v>0.1008695</v>
          </cell>
          <cell r="AR22" t="str">
            <v>!</v>
          </cell>
          <cell r="AS22">
            <v>0.35</v>
          </cell>
          <cell r="AT22" t="str">
            <v>!</v>
          </cell>
          <cell r="AU22">
            <v>0.18362499999999998</v>
          </cell>
          <cell r="AV22">
            <v>0.18362499999999998</v>
          </cell>
          <cell r="AW22">
            <v>0.18362499999999998</v>
          </cell>
          <cell r="AX22">
            <v>0.18362499999999998</v>
          </cell>
          <cell r="AY22" t="str">
            <v>!</v>
          </cell>
          <cell r="AZ22">
            <v>0.73449999999999993</v>
          </cell>
          <cell r="BA22" t="str">
            <v>!</v>
          </cell>
          <cell r="BB22">
            <v>0.65300000000000002</v>
          </cell>
          <cell r="BC22" t="str">
            <v>!</v>
          </cell>
          <cell r="BD22">
            <v>0.25</v>
          </cell>
          <cell r="BE22" t="str">
            <v>!</v>
          </cell>
        </row>
        <row r="23">
          <cell r="Y23" t="str">
            <v>!</v>
          </cell>
          <cell r="Z23" t="str">
            <v>!</v>
          </cell>
          <cell r="AB23" t="str">
            <v>!</v>
          </cell>
          <cell r="AD23" t="str">
            <v>!</v>
          </cell>
          <cell r="AE23" t="str">
            <v>!</v>
          </cell>
          <cell r="AG23" t="str">
            <v>!</v>
          </cell>
          <cell r="AI23" t="str">
            <v>!</v>
          </cell>
          <cell r="AK23" t="str">
            <v>!</v>
          </cell>
          <cell r="AM23" t="str">
            <v>!</v>
          </cell>
          <cell r="AN23" t="str">
            <v xml:space="preserve"> </v>
          </cell>
          <cell r="AO23" t="str">
            <v xml:space="preserve"> </v>
          </cell>
          <cell r="AP23" t="str">
            <v xml:space="preserve"> </v>
          </cell>
          <cell r="AQ23" t="str">
            <v xml:space="preserve"> </v>
          </cell>
          <cell r="AR23" t="str">
            <v>!</v>
          </cell>
          <cell r="AT23" t="str">
            <v>!</v>
          </cell>
          <cell r="AU23" t="str">
            <v xml:space="preserve"> </v>
          </cell>
          <cell r="AV23" t="str">
            <v xml:space="preserve"> </v>
          </cell>
          <cell r="AW23" t="str">
            <v xml:space="preserve"> </v>
          </cell>
          <cell r="AX23" t="str">
            <v xml:space="preserve"> </v>
          </cell>
          <cell r="AY23" t="str">
            <v>!</v>
          </cell>
          <cell r="BA23" t="str">
            <v>!</v>
          </cell>
          <cell r="BC23" t="str">
            <v>!</v>
          </cell>
          <cell r="BE23" t="str">
            <v>!</v>
          </cell>
        </row>
        <row r="24">
          <cell r="Y24" t="str">
            <v>!</v>
          </cell>
          <cell r="Z24" t="str">
            <v>!</v>
          </cell>
          <cell r="AB24" t="str">
            <v>!</v>
          </cell>
          <cell r="AD24" t="str">
            <v>!</v>
          </cell>
          <cell r="AE24" t="str">
            <v>!</v>
          </cell>
          <cell r="AG24" t="str">
            <v>!</v>
          </cell>
          <cell r="AI24" t="str">
            <v>!</v>
          </cell>
          <cell r="AK24" t="str">
            <v>!</v>
          </cell>
          <cell r="AM24" t="str">
            <v>!</v>
          </cell>
          <cell r="AN24" t="str">
            <v xml:space="preserve"> </v>
          </cell>
          <cell r="AO24" t="str">
            <v xml:space="preserve"> </v>
          </cell>
          <cell r="AP24" t="str">
            <v xml:space="preserve"> </v>
          </cell>
          <cell r="AQ24" t="str">
            <v xml:space="preserve"> </v>
          </cell>
          <cell r="AR24" t="str">
            <v>!</v>
          </cell>
          <cell r="AT24" t="str">
            <v>!</v>
          </cell>
          <cell r="AU24" t="str">
            <v xml:space="preserve"> </v>
          </cell>
          <cell r="AV24" t="str">
            <v xml:space="preserve"> </v>
          </cell>
          <cell r="AW24" t="str">
            <v xml:space="preserve"> </v>
          </cell>
          <cell r="AX24" t="str">
            <v xml:space="preserve"> </v>
          </cell>
          <cell r="AY24" t="str">
            <v>!</v>
          </cell>
          <cell r="BA24" t="str">
            <v>!</v>
          </cell>
          <cell r="BC24" t="str">
            <v>!</v>
          </cell>
          <cell r="BE24" t="str">
            <v>!</v>
          </cell>
        </row>
        <row r="25">
          <cell r="Y25" t="str">
            <v>!</v>
          </cell>
          <cell r="Z25" t="str">
            <v>!</v>
          </cell>
          <cell r="AA25">
            <v>12.4072022</v>
          </cell>
          <cell r="AB25" t="str">
            <v>!</v>
          </cell>
          <cell r="AC25">
            <v>3.2028853399999999</v>
          </cell>
          <cell r="AD25" t="str">
            <v>!</v>
          </cell>
          <cell r="AE25" t="str">
            <v>!</v>
          </cell>
          <cell r="AF25">
            <v>2.9589555000000001</v>
          </cell>
          <cell r="AG25" t="str">
            <v>!</v>
          </cell>
          <cell r="AH25">
            <v>2.7910999999999997</v>
          </cell>
          <cell r="AI25" t="str">
            <v>!</v>
          </cell>
          <cell r="AJ25">
            <v>2.8855591599999992</v>
          </cell>
          <cell r="AK25" t="str">
            <v>!</v>
          </cell>
          <cell r="AL25">
            <v>11.838499999999998</v>
          </cell>
          <cell r="AM25" t="str">
            <v>!</v>
          </cell>
          <cell r="AN25">
            <v>3.0997891500000003</v>
          </cell>
          <cell r="AO25">
            <v>2.9903723499999999</v>
          </cell>
          <cell r="AP25">
            <v>2.9236192499999998</v>
          </cell>
          <cell r="AQ25">
            <v>2.9236192499999998</v>
          </cell>
          <cell r="AR25" t="str">
            <v>!</v>
          </cell>
          <cell r="AS25">
            <v>11.937399999999998</v>
          </cell>
          <cell r="AT25" t="str">
            <v>!</v>
          </cell>
          <cell r="AU25">
            <v>2.8083375000000004</v>
          </cell>
          <cell r="AV25">
            <v>2.8083375000000004</v>
          </cell>
          <cell r="AW25">
            <v>2.8083375000000004</v>
          </cell>
          <cell r="AX25">
            <v>2.8083375000000004</v>
          </cell>
          <cell r="AY25" t="str">
            <v>!</v>
          </cell>
          <cell r="AZ25">
            <v>8.6445000000000007</v>
          </cell>
          <cell r="BA25" t="str">
            <v>!</v>
          </cell>
          <cell r="BB25">
            <v>9.6297000000000015</v>
          </cell>
          <cell r="BC25" t="str">
            <v>!</v>
          </cell>
          <cell r="BD25">
            <v>6.0305</v>
          </cell>
          <cell r="BE25" t="str">
            <v>!</v>
          </cell>
        </row>
        <row r="26">
          <cell r="Y26" t="str">
            <v>!</v>
          </cell>
          <cell r="Z26" t="str">
            <v>!</v>
          </cell>
          <cell r="AA26">
            <v>8.4084858000000011</v>
          </cell>
          <cell r="AB26" t="str">
            <v>!</v>
          </cell>
          <cell r="AC26">
            <v>2.14973964</v>
          </cell>
          <cell r="AD26" t="str">
            <v>!</v>
          </cell>
          <cell r="AE26" t="str">
            <v>!</v>
          </cell>
          <cell r="AF26">
            <v>1.9350695999999998</v>
          </cell>
          <cell r="AG26" t="str">
            <v>!</v>
          </cell>
          <cell r="AH26">
            <v>1.7573999999999999</v>
          </cell>
          <cell r="AI26" t="str">
            <v>!</v>
          </cell>
          <cell r="AJ26">
            <v>1.8977907599999997</v>
          </cell>
          <cell r="AK26" t="str">
            <v>!</v>
          </cell>
          <cell r="AL26">
            <v>7.7399999999999984</v>
          </cell>
          <cell r="AM26" t="str">
            <v>!</v>
          </cell>
          <cell r="AN26">
            <v>2.1269274</v>
          </cell>
          <cell r="AO26">
            <v>2.0860389000000001</v>
          </cell>
          <cell r="AP26">
            <v>1.3975168499999999</v>
          </cell>
          <cell r="AQ26">
            <v>1.3975168499999999</v>
          </cell>
          <cell r="AR26" t="str">
            <v>!</v>
          </cell>
          <cell r="AS26">
            <v>7.008</v>
          </cell>
          <cell r="AT26" t="str">
            <v>!</v>
          </cell>
          <cell r="AU26">
            <v>1.47645</v>
          </cell>
          <cell r="AV26">
            <v>1.47645</v>
          </cell>
          <cell r="AW26">
            <v>1.47645</v>
          </cell>
          <cell r="AX26">
            <v>1.47645</v>
          </cell>
          <cell r="AY26" t="str">
            <v>!</v>
          </cell>
          <cell r="AZ26">
            <v>5.47</v>
          </cell>
          <cell r="BA26" t="str">
            <v>!</v>
          </cell>
          <cell r="BB26">
            <v>4.8768000000000002</v>
          </cell>
          <cell r="BC26" t="str">
            <v>!</v>
          </cell>
          <cell r="BD26">
            <v>3.7469999999999999</v>
          </cell>
          <cell r="BE26" t="str">
            <v>!</v>
          </cell>
        </row>
        <row r="27">
          <cell r="Y27" t="str">
            <v>!</v>
          </cell>
          <cell r="Z27" t="str">
            <v>!</v>
          </cell>
          <cell r="AA27">
            <v>3.3031473999999998</v>
          </cell>
          <cell r="AB27" t="str">
            <v>!</v>
          </cell>
          <cell r="AC27">
            <v>0.87492020000000004</v>
          </cell>
          <cell r="AD27" t="str">
            <v>!</v>
          </cell>
          <cell r="AE27" t="str">
            <v>!</v>
          </cell>
          <cell r="AF27">
            <v>0.84470190000000001</v>
          </cell>
          <cell r="AG27" t="str">
            <v>!</v>
          </cell>
          <cell r="AH27">
            <v>0.82319999999999993</v>
          </cell>
          <cell r="AI27" t="str">
            <v>!</v>
          </cell>
          <cell r="AJ27">
            <v>0.81717789999999946</v>
          </cell>
          <cell r="AK27" t="str">
            <v>!</v>
          </cell>
          <cell r="AL27">
            <v>3.3599999999999994</v>
          </cell>
          <cell r="AM27" t="str">
            <v>!</v>
          </cell>
          <cell r="AN27">
            <v>0.89501474999999997</v>
          </cell>
          <cell r="AO27">
            <v>0.8339194499999999</v>
          </cell>
          <cell r="AP27">
            <v>1.4252328999999999</v>
          </cell>
          <cell r="AQ27">
            <v>1.4252328999999999</v>
          </cell>
          <cell r="AR27" t="str">
            <v>!</v>
          </cell>
          <cell r="AS27">
            <v>4.5793999999999997</v>
          </cell>
          <cell r="AT27" t="str">
            <v>!</v>
          </cell>
          <cell r="AU27">
            <v>1.1482625</v>
          </cell>
          <cell r="AV27">
            <v>1.1482625</v>
          </cell>
          <cell r="AW27">
            <v>1.1482625</v>
          </cell>
          <cell r="AX27">
            <v>1.1482625</v>
          </cell>
          <cell r="AY27" t="str">
            <v>!</v>
          </cell>
          <cell r="AZ27">
            <v>2.44</v>
          </cell>
          <cell r="BA27" t="str">
            <v>!</v>
          </cell>
          <cell r="BB27">
            <v>4.0998999999999999</v>
          </cell>
          <cell r="BC27" t="str">
            <v>!</v>
          </cell>
          <cell r="BD27">
            <v>2.0334999999999996</v>
          </cell>
          <cell r="BE27" t="str">
            <v>!</v>
          </cell>
        </row>
        <row r="28">
          <cell r="Y28" t="str">
            <v>!</v>
          </cell>
          <cell r="Z28" t="str">
            <v>!</v>
          </cell>
          <cell r="AA28">
            <v>0.69556899999999999</v>
          </cell>
          <cell r="AB28" t="str">
            <v>!</v>
          </cell>
          <cell r="AC28">
            <v>0.17822550000000001</v>
          </cell>
          <cell r="AD28" t="str">
            <v>!</v>
          </cell>
          <cell r="AE28" t="str">
            <v>!</v>
          </cell>
          <cell r="AF28">
            <v>0.17918400000000001</v>
          </cell>
          <cell r="AG28" t="str">
            <v>!</v>
          </cell>
          <cell r="AH28">
            <v>0.21049999999999999</v>
          </cell>
          <cell r="AI28" t="str">
            <v>!</v>
          </cell>
          <cell r="AJ28">
            <v>0.17059049999999987</v>
          </cell>
          <cell r="AK28" t="str">
            <v>!</v>
          </cell>
          <cell r="AL28">
            <v>0.73849999999999993</v>
          </cell>
          <cell r="AM28" t="str">
            <v>!</v>
          </cell>
          <cell r="AN28">
            <v>7.7847E-2</v>
          </cell>
          <cell r="AO28">
            <v>7.0414000000000004E-2</v>
          </cell>
          <cell r="AP28">
            <v>0.1008695</v>
          </cell>
          <cell r="AQ28">
            <v>0.1008695</v>
          </cell>
          <cell r="AR28" t="str">
            <v>!</v>
          </cell>
          <cell r="AS28">
            <v>0.35</v>
          </cell>
          <cell r="AT28" t="str">
            <v>!</v>
          </cell>
          <cell r="AU28">
            <v>0.18362499999999998</v>
          </cell>
          <cell r="AV28">
            <v>0.18362499999999998</v>
          </cell>
          <cell r="AW28">
            <v>0.18362499999999998</v>
          </cell>
          <cell r="AX28">
            <v>0.18362499999999998</v>
          </cell>
          <cell r="AY28" t="str">
            <v>!</v>
          </cell>
          <cell r="AZ28">
            <v>0.73449999999999993</v>
          </cell>
          <cell r="BA28" t="str">
            <v>!</v>
          </cell>
          <cell r="BB28">
            <v>0.65300000000000002</v>
          </cell>
          <cell r="BC28" t="str">
            <v>!</v>
          </cell>
          <cell r="BD28">
            <v>0.25</v>
          </cell>
          <cell r="BE28" t="str">
            <v>!</v>
          </cell>
        </row>
        <row r="29">
          <cell r="Y29" t="str">
            <v>!</v>
          </cell>
          <cell r="Z29" t="str">
            <v>!</v>
          </cell>
          <cell r="AB29" t="str">
            <v>!</v>
          </cell>
          <cell r="AD29" t="str">
            <v>!</v>
          </cell>
          <cell r="AE29" t="str">
            <v>!</v>
          </cell>
          <cell r="AG29" t="str">
            <v>!</v>
          </cell>
          <cell r="AI29" t="str">
            <v>!</v>
          </cell>
          <cell r="AK29" t="str">
            <v>!</v>
          </cell>
          <cell r="AM29" t="str">
            <v>!</v>
          </cell>
          <cell r="AN29" t="str">
            <v xml:space="preserve"> </v>
          </cell>
          <cell r="AO29" t="str">
            <v xml:space="preserve"> </v>
          </cell>
          <cell r="AP29" t="str">
            <v xml:space="preserve"> </v>
          </cell>
          <cell r="AQ29" t="str">
            <v xml:space="preserve"> </v>
          </cell>
          <cell r="AR29" t="str">
            <v>!</v>
          </cell>
          <cell r="AT29" t="str">
            <v>!</v>
          </cell>
          <cell r="AU29" t="str">
            <v xml:space="preserve"> </v>
          </cell>
          <cell r="AV29" t="str">
            <v xml:space="preserve"> </v>
          </cell>
          <cell r="AW29" t="str">
            <v xml:space="preserve"> </v>
          </cell>
          <cell r="AX29" t="str">
            <v xml:space="preserve"> </v>
          </cell>
          <cell r="AY29" t="str">
            <v>!</v>
          </cell>
          <cell r="BA29" t="str">
            <v>!</v>
          </cell>
          <cell r="BC29" t="str">
            <v>!</v>
          </cell>
          <cell r="BE29" t="str">
            <v>!</v>
          </cell>
        </row>
        <row r="30">
          <cell r="AE30" t="str">
            <v>!</v>
          </cell>
          <cell r="AN30" t="str">
            <v xml:space="preserve"> </v>
          </cell>
          <cell r="AO30" t="str">
            <v xml:space="preserve"> </v>
          </cell>
          <cell r="AP30" t="str">
            <v xml:space="preserve"> </v>
          </cell>
          <cell r="AQ30" t="str">
            <v xml:space="preserve"> </v>
          </cell>
          <cell r="AR30" t="str">
            <v>!</v>
          </cell>
          <cell r="AT30" t="str">
            <v>!</v>
          </cell>
          <cell r="AU30" t="str">
            <v xml:space="preserve"> </v>
          </cell>
          <cell r="AV30" t="str">
            <v xml:space="preserve"> </v>
          </cell>
          <cell r="AW30" t="str">
            <v xml:space="preserve"> </v>
          </cell>
          <cell r="AX30" t="str">
            <v xml:space="preserve"> </v>
          </cell>
          <cell r="AY30" t="str">
            <v>!</v>
          </cell>
        </row>
        <row r="31">
          <cell r="Y31" t="str">
            <v>!</v>
          </cell>
          <cell r="Z31" t="str">
            <v>!</v>
          </cell>
          <cell r="AB31" t="str">
            <v>!</v>
          </cell>
          <cell r="AD31" t="str">
            <v>!</v>
          </cell>
          <cell r="AE31" t="str">
            <v>!</v>
          </cell>
          <cell r="AG31" t="str">
            <v>!</v>
          </cell>
          <cell r="AI31" t="str">
            <v>!</v>
          </cell>
          <cell r="AK31" t="str">
            <v>!</v>
          </cell>
          <cell r="AM31" t="str">
            <v>!</v>
          </cell>
          <cell r="AN31" t="str">
            <v xml:space="preserve"> </v>
          </cell>
          <cell r="AO31" t="str">
            <v xml:space="preserve"> </v>
          </cell>
          <cell r="AP31" t="str">
            <v xml:space="preserve"> </v>
          </cell>
          <cell r="AQ31" t="str">
            <v xml:space="preserve"> </v>
          </cell>
          <cell r="AR31" t="str">
            <v>!</v>
          </cell>
          <cell r="AT31" t="str">
            <v>!</v>
          </cell>
          <cell r="AU31" t="str">
            <v xml:space="preserve"> </v>
          </cell>
          <cell r="AV31" t="str">
            <v xml:space="preserve"> </v>
          </cell>
          <cell r="AW31" t="str">
            <v xml:space="preserve"> </v>
          </cell>
          <cell r="AX31" t="str">
            <v xml:space="preserve"> </v>
          </cell>
          <cell r="AY31" t="str">
            <v>!</v>
          </cell>
          <cell r="BA31" t="str">
            <v>!</v>
          </cell>
          <cell r="BC31" t="str">
            <v>!</v>
          </cell>
          <cell r="BE31" t="str">
            <v>!</v>
          </cell>
        </row>
        <row r="32">
          <cell r="Y32" t="str">
            <v>!</v>
          </cell>
          <cell r="Z32" t="str">
            <v>!</v>
          </cell>
          <cell r="AB32" t="str">
            <v>!</v>
          </cell>
          <cell r="AD32" t="str">
            <v>!</v>
          </cell>
          <cell r="AE32" t="str">
            <v>!</v>
          </cell>
          <cell r="AG32" t="str">
            <v>!</v>
          </cell>
          <cell r="AI32" t="str">
            <v>!</v>
          </cell>
          <cell r="AK32" t="str">
            <v>!</v>
          </cell>
          <cell r="AM32" t="str">
            <v>!</v>
          </cell>
          <cell r="AN32" t="str">
            <v xml:space="preserve"> </v>
          </cell>
          <cell r="AO32" t="str">
            <v xml:space="preserve"> </v>
          </cell>
          <cell r="AP32" t="str">
            <v xml:space="preserve"> </v>
          </cell>
          <cell r="AQ32" t="str">
            <v xml:space="preserve"> </v>
          </cell>
          <cell r="AR32" t="str">
            <v>!</v>
          </cell>
          <cell r="AT32" t="str">
            <v>!</v>
          </cell>
          <cell r="AU32" t="str">
            <v xml:space="preserve"> </v>
          </cell>
          <cell r="AV32" t="str">
            <v xml:space="preserve"> </v>
          </cell>
          <cell r="AW32" t="str">
            <v xml:space="preserve"> </v>
          </cell>
          <cell r="AX32" t="str">
            <v xml:space="preserve"> </v>
          </cell>
          <cell r="AY32" t="str">
            <v>!</v>
          </cell>
          <cell r="BA32" t="str">
            <v>!</v>
          </cell>
          <cell r="BC32" t="str">
            <v>!</v>
          </cell>
          <cell r="BE32" t="str">
            <v>!</v>
          </cell>
        </row>
        <row r="33">
          <cell r="Y33" t="str">
            <v>!</v>
          </cell>
          <cell r="Z33" t="str">
            <v>!</v>
          </cell>
          <cell r="AB33" t="str">
            <v>!</v>
          </cell>
          <cell r="AD33" t="str">
            <v>!</v>
          </cell>
          <cell r="AE33" t="str">
            <v>!</v>
          </cell>
          <cell r="AG33" t="str">
            <v>!</v>
          </cell>
          <cell r="AI33" t="str">
            <v>!</v>
          </cell>
          <cell r="AK33" t="str">
            <v>!</v>
          </cell>
          <cell r="AM33" t="str">
            <v>!</v>
          </cell>
          <cell r="AN33" t="str">
            <v xml:space="preserve"> </v>
          </cell>
          <cell r="AO33" t="str">
            <v xml:space="preserve"> </v>
          </cell>
          <cell r="AP33" t="str">
            <v xml:space="preserve"> </v>
          </cell>
          <cell r="AR33" t="str">
            <v>!</v>
          </cell>
          <cell r="AT33" t="str">
            <v>!</v>
          </cell>
          <cell r="AU33" t="str">
            <v xml:space="preserve"> </v>
          </cell>
          <cell r="AV33" t="str">
            <v xml:space="preserve"> </v>
          </cell>
          <cell r="AW33" t="str">
            <v xml:space="preserve"> </v>
          </cell>
          <cell r="AX33" t="str">
            <v xml:space="preserve"> </v>
          </cell>
          <cell r="AY33" t="str">
            <v>!</v>
          </cell>
          <cell r="BA33" t="str">
            <v>!</v>
          </cell>
          <cell r="BC33" t="str">
            <v>!</v>
          </cell>
          <cell r="BD33" t="str">
            <v xml:space="preserve"> </v>
          </cell>
          <cell r="BE33" t="str">
            <v>!</v>
          </cell>
        </row>
        <row r="34">
          <cell r="Y34" t="str">
            <v>!</v>
          </cell>
          <cell r="Z34" t="str">
            <v>!</v>
          </cell>
          <cell r="AA34">
            <v>37.712884000000003</v>
          </cell>
          <cell r="AB34" t="str">
            <v>!</v>
          </cell>
          <cell r="AC34">
            <v>9.4533177000000013</v>
          </cell>
          <cell r="AD34" t="str">
            <v>!</v>
          </cell>
          <cell r="AE34" t="str">
            <v>!</v>
          </cell>
          <cell r="AF34">
            <v>9.9818076999999992</v>
          </cell>
          <cell r="AG34" t="str">
            <v>!</v>
          </cell>
          <cell r="AH34">
            <v>8.5955690000000011</v>
          </cell>
          <cell r="AI34" t="str">
            <v>!</v>
          </cell>
          <cell r="AJ34">
            <v>10.0348994</v>
          </cell>
          <cell r="AK34" t="str">
            <v>!</v>
          </cell>
          <cell r="AL34">
            <v>38.065593800000002</v>
          </cell>
          <cell r="AM34" t="str">
            <v>!</v>
          </cell>
          <cell r="AN34">
            <v>10.2281084</v>
          </cell>
          <cell r="AO34">
            <v>8.8553163999999995</v>
          </cell>
          <cell r="AP34">
            <v>9.110210600000002</v>
          </cell>
          <cell r="AQ34">
            <v>8.9502106000000019</v>
          </cell>
          <cell r="AR34" t="str">
            <v>!</v>
          </cell>
          <cell r="AS34">
            <v>37.143845999999996</v>
          </cell>
          <cell r="AT34" t="str">
            <v>!</v>
          </cell>
          <cell r="AU34">
            <v>8.5694999999999997</v>
          </cell>
          <cell r="AV34">
            <v>8.5694999999999997</v>
          </cell>
          <cell r="AW34">
            <v>8.5694999999999997</v>
          </cell>
          <cell r="AX34">
            <v>8.5694999999999997</v>
          </cell>
          <cell r="AY34" t="str">
            <v>!</v>
          </cell>
          <cell r="AZ34">
            <v>34.277999999999999</v>
          </cell>
          <cell r="BA34" t="str">
            <v>!</v>
          </cell>
          <cell r="BB34">
            <v>29.276</v>
          </cell>
          <cell r="BC34" t="str">
            <v>!</v>
          </cell>
          <cell r="BD34">
            <v>18.8</v>
          </cell>
          <cell r="BE34" t="str">
            <v>!</v>
          </cell>
        </row>
        <row r="35">
          <cell r="Y35" t="str">
            <v>!</v>
          </cell>
          <cell r="Z35" t="str">
            <v>!</v>
          </cell>
          <cell r="AA35">
            <v>27.404764</v>
          </cell>
          <cell r="AB35" t="str">
            <v>!</v>
          </cell>
          <cell r="AC35">
            <v>6.5847247000000007</v>
          </cell>
          <cell r="AD35" t="str">
            <v>!</v>
          </cell>
          <cell r="AE35" t="str">
            <v>!</v>
          </cell>
          <cell r="AF35">
            <v>6.7716286999999999</v>
          </cell>
          <cell r="AG35" t="str">
            <v>!</v>
          </cell>
          <cell r="AH35">
            <v>5.8322080000000005</v>
          </cell>
          <cell r="AI35" t="str">
            <v>!</v>
          </cell>
          <cell r="AJ35">
            <v>7.5270884000000002</v>
          </cell>
          <cell r="AK35" t="str">
            <v>!</v>
          </cell>
          <cell r="AL35">
            <v>26.715649800000001</v>
          </cell>
          <cell r="AM35" t="str">
            <v>!</v>
          </cell>
          <cell r="AN35">
            <v>7.2782824000000002</v>
          </cell>
          <cell r="AO35">
            <v>6.2070794000000005</v>
          </cell>
          <cell r="AP35">
            <v>4.9373190999999998</v>
          </cell>
          <cell r="AQ35">
            <v>4.9373190999999998</v>
          </cell>
          <cell r="AR35" t="str">
            <v>!</v>
          </cell>
          <cell r="AS35">
            <v>23.36</v>
          </cell>
          <cell r="AT35" t="str">
            <v>!</v>
          </cell>
          <cell r="AU35">
            <v>4.9215</v>
          </cell>
          <cell r="AV35">
            <v>4.9215</v>
          </cell>
          <cell r="AW35">
            <v>4.9215</v>
          </cell>
          <cell r="AX35">
            <v>4.9215</v>
          </cell>
          <cell r="AY35" t="str">
            <v>!</v>
          </cell>
          <cell r="AZ35">
            <v>19.686</v>
          </cell>
          <cell r="BA35" t="str">
            <v>!</v>
          </cell>
          <cell r="BB35">
            <v>16.256</v>
          </cell>
          <cell r="BC35" t="str">
            <v>!</v>
          </cell>
          <cell r="BD35">
            <v>12.49</v>
          </cell>
          <cell r="BE35" t="str">
            <v>!</v>
          </cell>
        </row>
        <row r="36">
          <cell r="Y36" t="str">
            <v>!</v>
          </cell>
          <cell r="Z36" t="str">
            <v>!</v>
          </cell>
          <cell r="AA36">
            <v>9.3005639999999996</v>
          </cell>
          <cell r="AB36" t="str">
            <v>!</v>
          </cell>
          <cell r="AC36">
            <v>2.6537499999999996</v>
          </cell>
          <cell r="AD36" t="str">
            <v>!</v>
          </cell>
          <cell r="AE36" t="str">
            <v>!</v>
          </cell>
          <cell r="AF36">
            <v>2.7867320000000002</v>
          </cell>
          <cell r="AG36" t="str">
            <v>!</v>
          </cell>
          <cell r="AH36">
            <v>2.7633609999999997</v>
          </cell>
          <cell r="AI36" t="str">
            <v>!</v>
          </cell>
          <cell r="AJ36">
            <v>2.307893</v>
          </cell>
          <cell r="AK36" t="str">
            <v>!</v>
          </cell>
          <cell r="AL36">
            <v>10.511735999999999</v>
          </cell>
          <cell r="AM36" t="str">
            <v>!</v>
          </cell>
          <cell r="AN36">
            <v>2.7599799999999997</v>
          </cell>
          <cell r="AO36">
            <v>2.648237</v>
          </cell>
          <cell r="AP36">
            <v>3.8378915000000005</v>
          </cell>
          <cell r="AQ36">
            <v>3.8378915000000005</v>
          </cell>
          <cell r="AR36" t="str">
            <v>!</v>
          </cell>
          <cell r="AS36">
            <v>13.084</v>
          </cell>
          <cell r="AT36" t="str">
            <v>!</v>
          </cell>
          <cell r="AU36">
            <v>3.2807499999999998</v>
          </cell>
          <cell r="AV36">
            <v>3.2807499999999998</v>
          </cell>
          <cell r="AW36">
            <v>3.2807499999999998</v>
          </cell>
          <cell r="AX36">
            <v>3.2807499999999998</v>
          </cell>
          <cell r="AY36" t="str">
            <v>!</v>
          </cell>
          <cell r="AZ36">
            <v>13.122999999999999</v>
          </cell>
          <cell r="BA36" t="str">
            <v>!</v>
          </cell>
          <cell r="BB36">
            <v>11.714</v>
          </cell>
          <cell r="BC36" t="str">
            <v>!</v>
          </cell>
          <cell r="BD36">
            <v>5.81</v>
          </cell>
          <cell r="BE36" t="str">
            <v>!</v>
          </cell>
        </row>
        <row r="37">
          <cell r="Y37" t="str">
            <v>!</v>
          </cell>
          <cell r="Z37" t="str">
            <v>!</v>
          </cell>
          <cell r="AA37">
            <v>1.0075560000000001</v>
          </cell>
          <cell r="AB37" t="str">
            <v>!</v>
          </cell>
          <cell r="AC37">
            <v>0.21484300000000001</v>
          </cell>
          <cell r="AD37" t="str">
            <v>!</v>
          </cell>
          <cell r="AE37" t="str">
            <v>!</v>
          </cell>
          <cell r="AF37">
            <v>0.42344700000000002</v>
          </cell>
          <cell r="AG37" t="str">
            <v>!</v>
          </cell>
          <cell r="AH37">
            <v>0</v>
          </cell>
          <cell r="AI37" t="str">
            <v>!</v>
          </cell>
          <cell r="AJ37">
            <v>0.19991800000000001</v>
          </cell>
          <cell r="AK37" t="str">
            <v>!</v>
          </cell>
          <cell r="AL37">
            <v>0.83820800000000006</v>
          </cell>
          <cell r="AM37" t="str">
            <v>!</v>
          </cell>
          <cell r="AN37">
            <v>0.18984599999999999</v>
          </cell>
          <cell r="AO37">
            <v>0</v>
          </cell>
          <cell r="AP37">
            <v>0.33499999999999996</v>
          </cell>
          <cell r="AQ37">
            <v>0.17499999999999999</v>
          </cell>
          <cell r="AR37" t="str">
            <v>!</v>
          </cell>
          <cell r="AS37">
            <v>0.69984599999999997</v>
          </cell>
          <cell r="AT37" t="str">
            <v>!</v>
          </cell>
          <cell r="AU37">
            <v>0.36724999999999997</v>
          </cell>
          <cell r="AV37">
            <v>0.36724999999999997</v>
          </cell>
          <cell r="AW37">
            <v>0.36724999999999997</v>
          </cell>
          <cell r="AX37">
            <v>0.36724999999999997</v>
          </cell>
          <cell r="AY37" t="str">
            <v>!</v>
          </cell>
          <cell r="AZ37">
            <v>1.4689999999999999</v>
          </cell>
          <cell r="BA37" t="str">
            <v>!</v>
          </cell>
          <cell r="BB37">
            <v>1.306</v>
          </cell>
          <cell r="BC37" t="str">
            <v>!</v>
          </cell>
          <cell r="BD37">
            <v>0.5</v>
          </cell>
          <cell r="BE37" t="str">
            <v>!</v>
          </cell>
        </row>
        <row r="38">
          <cell r="Y38" t="str">
            <v>!</v>
          </cell>
          <cell r="Z38" t="str">
            <v>!</v>
          </cell>
          <cell r="AB38" t="str">
            <v>!</v>
          </cell>
          <cell r="AD38" t="str">
            <v>!</v>
          </cell>
          <cell r="AE38" t="str">
            <v>!</v>
          </cell>
          <cell r="AF38" t="str">
            <v xml:space="preserve"> </v>
          </cell>
          <cell r="AG38" t="str">
            <v>!</v>
          </cell>
          <cell r="AH38" t="str">
            <v xml:space="preserve"> </v>
          </cell>
          <cell r="AI38" t="str">
            <v>!</v>
          </cell>
          <cell r="AJ38" t="str">
            <v xml:space="preserve"> </v>
          </cell>
          <cell r="AK38" t="str">
            <v>!</v>
          </cell>
          <cell r="AM38" t="str">
            <v>!</v>
          </cell>
          <cell r="AN38" t="str">
            <v xml:space="preserve"> </v>
          </cell>
          <cell r="AO38" t="str">
            <v xml:space="preserve"> </v>
          </cell>
          <cell r="AP38" t="str">
            <v xml:space="preserve"> </v>
          </cell>
          <cell r="AQ38" t="str">
            <v xml:space="preserve"> </v>
          </cell>
          <cell r="AR38" t="str">
            <v>!</v>
          </cell>
          <cell r="AT38" t="str">
            <v>!</v>
          </cell>
          <cell r="AU38" t="str">
            <v xml:space="preserve"> </v>
          </cell>
          <cell r="AV38" t="str">
            <v xml:space="preserve"> </v>
          </cell>
          <cell r="AW38" t="str">
            <v xml:space="preserve"> </v>
          </cell>
          <cell r="AX38" t="str">
            <v xml:space="preserve"> </v>
          </cell>
          <cell r="AY38" t="str">
            <v>!</v>
          </cell>
          <cell r="BA38" t="str">
            <v>!</v>
          </cell>
          <cell r="BC38" t="str">
            <v>!</v>
          </cell>
          <cell r="BE38" t="str">
            <v>!</v>
          </cell>
        </row>
        <row r="39">
          <cell r="Y39" t="str">
            <v>!</v>
          </cell>
          <cell r="Z39" t="str">
            <v>!</v>
          </cell>
          <cell r="AB39" t="str">
            <v>!</v>
          </cell>
          <cell r="AD39" t="str">
            <v>!</v>
          </cell>
          <cell r="AE39" t="str">
            <v>!</v>
          </cell>
          <cell r="AG39" t="str">
            <v>!</v>
          </cell>
          <cell r="AI39" t="str">
            <v>!</v>
          </cell>
          <cell r="AK39" t="str">
            <v>!</v>
          </cell>
          <cell r="AM39" t="str">
            <v>!</v>
          </cell>
          <cell r="AO39" t="str">
            <v xml:space="preserve"> </v>
          </cell>
          <cell r="AP39" t="str">
            <v xml:space="preserve"> </v>
          </cell>
          <cell r="AQ39" t="str">
            <v xml:space="preserve"> </v>
          </cell>
          <cell r="AR39" t="str">
            <v>!</v>
          </cell>
          <cell r="AT39" t="str">
            <v>!</v>
          </cell>
          <cell r="AU39" t="str">
            <v xml:space="preserve"> </v>
          </cell>
          <cell r="AV39" t="str">
            <v xml:space="preserve"> </v>
          </cell>
          <cell r="AW39" t="str">
            <v xml:space="preserve"> </v>
          </cell>
          <cell r="AY39" t="str">
            <v>!</v>
          </cell>
          <cell r="BA39" t="str">
            <v>!</v>
          </cell>
          <cell r="BC39" t="str">
            <v>!</v>
          </cell>
          <cell r="BE39" t="str">
            <v>!</v>
          </cell>
        </row>
        <row r="40">
          <cell r="Y40" t="str">
            <v>!</v>
          </cell>
          <cell r="Z40" t="str">
            <v>!</v>
          </cell>
          <cell r="AA40">
            <v>25.1857294</v>
          </cell>
          <cell r="AB40" t="str">
            <v>!</v>
          </cell>
          <cell r="AC40">
            <v>6.3887429000000004</v>
          </cell>
          <cell r="AD40" t="str">
            <v>!</v>
          </cell>
          <cell r="AE40" t="str">
            <v>!</v>
          </cell>
          <cell r="AF40">
            <v>6.9718195999999999</v>
          </cell>
          <cell r="AG40" t="str">
            <v>!</v>
          </cell>
          <cell r="AH40">
            <v>5.9166591000000004</v>
          </cell>
          <cell r="AI40" t="str">
            <v>!</v>
          </cell>
          <cell r="AJ40">
            <v>7.6535938000000003</v>
          </cell>
          <cell r="AK40" t="str">
            <v>!</v>
          </cell>
          <cell r="AL40">
            <v>26.9308154</v>
          </cell>
          <cell r="AM40" t="str">
            <v>!</v>
          </cell>
          <cell r="AN40">
            <v>5.9398710999999995</v>
          </cell>
          <cell r="AO40">
            <v>5.8726650000000005</v>
          </cell>
          <cell r="AP40">
            <v>6.6972319499999999</v>
          </cell>
          <cell r="AQ40">
            <v>6.6972319499999999</v>
          </cell>
          <cell r="AR40">
            <v>0</v>
          </cell>
          <cell r="AS40">
            <v>25.207000000000001</v>
          </cell>
          <cell r="AT40" t="str">
            <v>!</v>
          </cell>
          <cell r="AU40">
            <v>5.7611625000000002</v>
          </cell>
          <cell r="AV40">
            <v>5.7611625000000002</v>
          </cell>
          <cell r="AW40">
            <v>5.7611625000000002</v>
          </cell>
          <cell r="AX40">
            <v>5.7611625000000002</v>
          </cell>
          <cell r="AY40" t="str">
            <v>!</v>
          </cell>
          <cell r="AZ40">
            <v>23.044650000000001</v>
          </cell>
          <cell r="BA40" t="str">
            <v>!</v>
          </cell>
          <cell r="BB40">
            <v>19.646299999999997</v>
          </cell>
          <cell r="BC40" t="str">
            <v>!</v>
          </cell>
          <cell r="BD40">
            <v>12.769500000000001</v>
          </cell>
          <cell r="BE40" t="str">
            <v>!</v>
          </cell>
        </row>
        <row r="41">
          <cell r="Y41" t="str">
            <v>!</v>
          </cell>
          <cell r="Z41" t="str">
            <v>!</v>
          </cell>
          <cell r="AA41">
            <v>18.452334799999999</v>
          </cell>
          <cell r="AB41" t="str">
            <v>!</v>
          </cell>
          <cell r="AC41">
            <v>4.3347429000000002</v>
          </cell>
          <cell r="AD41" t="str">
            <v>!</v>
          </cell>
          <cell r="AE41" t="str">
            <v>!</v>
          </cell>
          <cell r="AF41">
            <v>5.1238196</v>
          </cell>
          <cell r="AG41" t="str">
            <v>!</v>
          </cell>
          <cell r="AH41">
            <v>4.3024031000000003</v>
          </cell>
          <cell r="AI41" t="str">
            <v>!</v>
          </cell>
          <cell r="AJ41">
            <v>5.6973108000000003</v>
          </cell>
          <cell r="AK41" t="str">
            <v>!</v>
          </cell>
          <cell r="AL41">
            <v>19.458276400000003</v>
          </cell>
          <cell r="AM41" t="str">
            <v>!</v>
          </cell>
          <cell r="AN41">
            <v>4.2968710999999997</v>
          </cell>
          <cell r="AO41">
            <v>4.4096650000000004</v>
          </cell>
          <cell r="AP41">
            <v>3.8227319499999997</v>
          </cell>
          <cell r="AQ41">
            <v>3.8227319499999997</v>
          </cell>
          <cell r="AR41" t="str">
            <v>!</v>
          </cell>
          <cell r="AS41">
            <v>16.352</v>
          </cell>
          <cell r="AT41" t="str">
            <v>!</v>
          </cell>
          <cell r="AU41">
            <v>3.4450499999999997</v>
          </cell>
          <cell r="AV41">
            <v>3.4450499999999997</v>
          </cell>
          <cell r="AW41">
            <v>3.4450499999999997</v>
          </cell>
          <cell r="AX41">
            <v>3.4450499999999997</v>
          </cell>
          <cell r="AY41" t="str">
            <v>!</v>
          </cell>
          <cell r="AZ41">
            <v>13.780199999999999</v>
          </cell>
          <cell r="BA41" t="str">
            <v>!</v>
          </cell>
          <cell r="BB41">
            <v>11.379199999999999</v>
          </cell>
          <cell r="BC41" t="str">
            <v>!</v>
          </cell>
          <cell r="BD41">
            <v>8.7430000000000003</v>
          </cell>
          <cell r="BE41" t="str">
            <v>!</v>
          </cell>
        </row>
        <row r="42">
          <cell r="Y42" t="str">
            <v>!</v>
          </cell>
          <cell r="Z42" t="str">
            <v>!</v>
          </cell>
          <cell r="AA42">
            <v>6.2296165999999999</v>
          </cell>
          <cell r="AB42" t="str">
            <v>!</v>
          </cell>
          <cell r="AC42">
            <v>2.0539999999999998</v>
          </cell>
          <cell r="AD42" t="str">
            <v>!</v>
          </cell>
          <cell r="AE42" t="str">
            <v>!</v>
          </cell>
          <cell r="AF42">
            <v>1.6240000000000001</v>
          </cell>
          <cell r="AG42" t="str">
            <v>!</v>
          </cell>
          <cell r="AH42">
            <v>1.6142559999999999</v>
          </cell>
          <cell r="AI42" t="str">
            <v>!</v>
          </cell>
          <cell r="AJ42">
            <v>1.756365</v>
          </cell>
          <cell r="AK42" t="str">
            <v>!</v>
          </cell>
          <cell r="AL42">
            <v>7.0486209999999989</v>
          </cell>
          <cell r="AM42" t="str">
            <v>!</v>
          </cell>
          <cell r="AN42">
            <v>1.643</v>
          </cell>
          <cell r="AO42">
            <v>1.4630000000000001</v>
          </cell>
          <cell r="AP42">
            <v>2.6995000000000005</v>
          </cell>
          <cell r="AQ42">
            <v>2.6995000000000005</v>
          </cell>
          <cell r="AR42" t="str">
            <v>!</v>
          </cell>
          <cell r="AS42">
            <v>8.5050000000000008</v>
          </cell>
          <cell r="AT42" t="str">
            <v>!</v>
          </cell>
          <cell r="AU42">
            <v>2.1324874999999999</v>
          </cell>
          <cell r="AV42">
            <v>2.1324874999999999</v>
          </cell>
          <cell r="AW42">
            <v>2.1324874999999999</v>
          </cell>
          <cell r="AX42">
            <v>2.1324874999999999</v>
          </cell>
          <cell r="AY42" t="str">
            <v>!</v>
          </cell>
          <cell r="AZ42">
            <v>8.5299499999999995</v>
          </cell>
          <cell r="BA42" t="str">
            <v>!</v>
          </cell>
          <cell r="BB42">
            <v>7.6141000000000005</v>
          </cell>
          <cell r="BC42" t="str">
            <v>!</v>
          </cell>
          <cell r="BD42">
            <v>3.7765</v>
          </cell>
          <cell r="BE42" t="str">
            <v>!</v>
          </cell>
        </row>
        <row r="43">
          <cell r="Y43" t="str">
            <v>!</v>
          </cell>
          <cell r="Z43" t="str">
            <v>!</v>
          </cell>
          <cell r="AA43">
            <v>0.50377800000000006</v>
          </cell>
          <cell r="AB43" t="str">
            <v>!</v>
          </cell>
          <cell r="AC43">
            <v>0</v>
          </cell>
          <cell r="AD43" t="str">
            <v>!</v>
          </cell>
          <cell r="AE43" t="str">
            <v>!</v>
          </cell>
          <cell r="AF43">
            <v>0.224</v>
          </cell>
          <cell r="AG43" t="str">
            <v>!</v>
          </cell>
          <cell r="AH43">
            <v>0</v>
          </cell>
          <cell r="AI43" t="str">
            <v>!</v>
          </cell>
          <cell r="AJ43">
            <v>0.19991800000000001</v>
          </cell>
          <cell r="AK43" t="str">
            <v>!</v>
          </cell>
          <cell r="AL43">
            <v>0.42391800000000002</v>
          </cell>
          <cell r="AM43" t="str">
            <v>!</v>
          </cell>
          <cell r="AN43">
            <v>0</v>
          </cell>
          <cell r="AO43">
            <v>0</v>
          </cell>
          <cell r="AP43">
            <v>0.17499999999999999</v>
          </cell>
          <cell r="AQ43">
            <v>0.17499999999999999</v>
          </cell>
          <cell r="AR43" t="str">
            <v>!</v>
          </cell>
          <cell r="AS43">
            <v>0.35</v>
          </cell>
          <cell r="AT43" t="str">
            <v>!</v>
          </cell>
          <cell r="AU43">
            <v>0.18362499999999998</v>
          </cell>
          <cell r="AV43">
            <v>0.18362499999999998</v>
          </cell>
          <cell r="AW43">
            <v>0.18362499999999998</v>
          </cell>
          <cell r="AX43">
            <v>0.18362499999999998</v>
          </cell>
          <cell r="AY43" t="str">
            <v>!</v>
          </cell>
          <cell r="AZ43">
            <v>0.73449999999999993</v>
          </cell>
          <cell r="BA43" t="str">
            <v>!</v>
          </cell>
          <cell r="BB43">
            <v>0.65300000000000002</v>
          </cell>
          <cell r="BC43" t="str">
            <v>!</v>
          </cell>
          <cell r="BD43">
            <v>0.25</v>
          </cell>
          <cell r="BE43" t="str">
            <v>!</v>
          </cell>
        </row>
        <row r="44">
          <cell r="Y44" t="str">
            <v>!</v>
          </cell>
          <cell r="Z44" t="str">
            <v>!</v>
          </cell>
          <cell r="AB44" t="str">
            <v>!</v>
          </cell>
          <cell r="AD44" t="str">
            <v>!</v>
          </cell>
          <cell r="AE44" t="str">
            <v>!</v>
          </cell>
          <cell r="AG44" t="str">
            <v>!</v>
          </cell>
          <cell r="AI44" t="str">
            <v>!</v>
          </cell>
          <cell r="AK44" t="str">
            <v>!</v>
          </cell>
          <cell r="AL44" t="str">
            <v xml:space="preserve"> </v>
          </cell>
          <cell r="AM44" t="str">
            <v>!</v>
          </cell>
          <cell r="AN44" t="str">
            <v xml:space="preserve"> </v>
          </cell>
          <cell r="AO44" t="str">
            <v xml:space="preserve"> </v>
          </cell>
          <cell r="AP44" t="str">
            <v xml:space="preserve"> </v>
          </cell>
          <cell r="AQ44" t="str">
            <v xml:space="preserve"> </v>
          </cell>
          <cell r="AR44" t="str">
            <v>!</v>
          </cell>
          <cell r="AT44" t="str">
            <v>!</v>
          </cell>
          <cell r="AU44" t="str">
            <v xml:space="preserve"> </v>
          </cell>
          <cell r="AV44" t="str">
            <v xml:space="preserve"> </v>
          </cell>
          <cell r="AW44" t="str">
            <v xml:space="preserve"> </v>
          </cell>
          <cell r="AX44" t="str">
            <v xml:space="preserve"> </v>
          </cell>
          <cell r="AY44" t="str">
            <v>!</v>
          </cell>
          <cell r="BA44" t="str">
            <v>!</v>
          </cell>
          <cell r="BC44" t="str">
            <v>!</v>
          </cell>
          <cell r="BE44" t="str">
            <v>!</v>
          </cell>
        </row>
        <row r="45">
          <cell r="Y45" t="str">
            <v>!</v>
          </cell>
          <cell r="Z45" t="str">
            <v>!</v>
          </cell>
          <cell r="AB45" t="str">
            <v>!</v>
          </cell>
          <cell r="AD45" t="str">
            <v>!</v>
          </cell>
          <cell r="AE45" t="str">
            <v>!</v>
          </cell>
          <cell r="AG45" t="str">
            <v>!</v>
          </cell>
          <cell r="AI45" t="str">
            <v>!</v>
          </cell>
          <cell r="AK45" t="str">
            <v>!</v>
          </cell>
          <cell r="AM45" t="str">
            <v>!</v>
          </cell>
          <cell r="AN45" t="str">
            <v xml:space="preserve"> </v>
          </cell>
          <cell r="AO45" t="str">
            <v xml:space="preserve"> </v>
          </cell>
          <cell r="AP45" t="str">
            <v xml:space="preserve"> </v>
          </cell>
          <cell r="AQ45" t="str">
            <v xml:space="preserve"> </v>
          </cell>
          <cell r="AR45" t="str">
            <v>!</v>
          </cell>
          <cell r="AT45" t="str">
            <v>!</v>
          </cell>
          <cell r="AU45" t="str">
            <v xml:space="preserve"> </v>
          </cell>
          <cell r="AV45" t="str">
            <v xml:space="preserve"> </v>
          </cell>
          <cell r="AW45" t="str">
            <v xml:space="preserve"> </v>
          </cell>
          <cell r="AX45" t="str">
            <v xml:space="preserve"> </v>
          </cell>
          <cell r="AY45" t="str">
            <v>!</v>
          </cell>
          <cell r="BA45" t="str">
            <v>!</v>
          </cell>
          <cell r="BC45" t="str">
            <v>!</v>
          </cell>
          <cell r="BE45" t="str">
            <v>!</v>
          </cell>
        </row>
        <row r="46">
          <cell r="Y46" t="str">
            <v>!</v>
          </cell>
          <cell r="Z46" t="str">
            <v>!</v>
          </cell>
          <cell r="AA46">
            <v>12.527154599999999</v>
          </cell>
          <cell r="AB46" t="str">
            <v>!</v>
          </cell>
          <cell r="AC46">
            <v>3.0645747999999999</v>
          </cell>
          <cell r="AD46" t="str">
            <v>!</v>
          </cell>
          <cell r="AE46" t="str">
            <v>!</v>
          </cell>
          <cell r="AF46">
            <v>3.0099881000000002</v>
          </cell>
          <cell r="AG46" t="str">
            <v>!</v>
          </cell>
          <cell r="AH46">
            <v>2.6789098999999998</v>
          </cell>
          <cell r="AI46" t="str">
            <v>!</v>
          </cell>
          <cell r="AJ46">
            <v>2.3813056000000001</v>
          </cell>
          <cell r="AK46" t="str">
            <v>!</v>
          </cell>
          <cell r="AL46">
            <v>11.1347784</v>
          </cell>
          <cell r="AM46" t="str">
            <v>!</v>
          </cell>
          <cell r="AN46">
            <v>4.2882372999999996</v>
          </cell>
          <cell r="AO46">
            <v>2.9826514</v>
          </cell>
          <cell r="AP46">
            <v>2.4129786499999999</v>
          </cell>
          <cell r="AQ46">
            <v>2.2529786499999997</v>
          </cell>
          <cell r="AR46" t="str">
            <v>!</v>
          </cell>
          <cell r="AS46">
            <v>11.936845999999999</v>
          </cell>
          <cell r="AT46" t="str">
            <v>!</v>
          </cell>
          <cell r="AU46">
            <v>2.8083375000000004</v>
          </cell>
          <cell r="AV46">
            <v>2.8083375000000004</v>
          </cell>
          <cell r="AW46">
            <v>2.8083375000000004</v>
          </cell>
          <cell r="AX46">
            <v>2.8083375000000004</v>
          </cell>
          <cell r="AY46" t="str">
            <v>!</v>
          </cell>
          <cell r="AZ46">
            <v>8.6445000000000007</v>
          </cell>
          <cell r="BA46" t="str">
            <v>!</v>
          </cell>
          <cell r="BB46">
            <v>9.6297000000000015</v>
          </cell>
          <cell r="BC46" t="str">
            <v>!</v>
          </cell>
          <cell r="BD46">
            <v>6.0305</v>
          </cell>
          <cell r="BE46" t="str">
            <v>!</v>
          </cell>
        </row>
        <row r="47">
          <cell r="Y47" t="str">
            <v>!</v>
          </cell>
          <cell r="Z47" t="str">
            <v>!</v>
          </cell>
          <cell r="AA47">
            <v>8.952429200000001</v>
          </cell>
          <cell r="AB47" t="str">
            <v>!</v>
          </cell>
          <cell r="AC47">
            <v>2.2499818</v>
          </cell>
          <cell r="AD47" t="str">
            <v>!</v>
          </cell>
          <cell r="AE47" t="str">
            <v>!</v>
          </cell>
          <cell r="AF47">
            <v>1.6478090999999999</v>
          </cell>
          <cell r="AG47" t="str">
            <v>!</v>
          </cell>
          <cell r="AH47">
            <v>1.5298049</v>
          </cell>
          <cell r="AI47" t="str">
            <v>!</v>
          </cell>
          <cell r="AJ47">
            <v>1.8297775999999999</v>
          </cell>
          <cell r="AK47" t="str">
            <v>!</v>
          </cell>
          <cell r="AL47">
            <v>7.2573733999999996</v>
          </cell>
          <cell r="AM47" t="str">
            <v>!</v>
          </cell>
          <cell r="AN47">
            <v>2.9814113</v>
          </cell>
          <cell r="AO47">
            <v>1.7974143999999999</v>
          </cell>
          <cell r="AP47">
            <v>1.1145871499999997</v>
          </cell>
          <cell r="AQ47">
            <v>1.1145871499999997</v>
          </cell>
          <cell r="AR47" t="str">
            <v>!</v>
          </cell>
          <cell r="AS47">
            <v>7.008</v>
          </cell>
          <cell r="AT47" t="str">
            <v>!</v>
          </cell>
          <cell r="AU47">
            <v>1.47645</v>
          </cell>
          <cell r="AV47">
            <v>1.47645</v>
          </cell>
          <cell r="AW47">
            <v>1.47645</v>
          </cell>
          <cell r="AX47">
            <v>1.47645</v>
          </cell>
          <cell r="AY47" t="str">
            <v>!</v>
          </cell>
          <cell r="AZ47">
            <v>5.47</v>
          </cell>
          <cell r="BA47" t="str">
            <v>!</v>
          </cell>
          <cell r="BB47">
            <v>4.8768000000000002</v>
          </cell>
          <cell r="BC47" t="str">
            <v>!</v>
          </cell>
          <cell r="BD47">
            <v>3.7469999999999999</v>
          </cell>
          <cell r="BE47" t="str">
            <v>!</v>
          </cell>
        </row>
        <row r="48">
          <cell r="Y48" t="str">
            <v>!</v>
          </cell>
          <cell r="Z48" t="str">
            <v>!</v>
          </cell>
          <cell r="AA48">
            <v>3.0709473999999997</v>
          </cell>
          <cell r="AB48" t="str">
            <v>!</v>
          </cell>
          <cell r="AC48">
            <v>0.59975000000000001</v>
          </cell>
          <cell r="AD48" t="str">
            <v>!</v>
          </cell>
          <cell r="AE48" t="str">
            <v>!</v>
          </cell>
          <cell r="AF48">
            <v>1.1627320000000001</v>
          </cell>
          <cell r="AG48" t="str">
            <v>!</v>
          </cell>
          <cell r="AH48">
            <v>1.149105</v>
          </cell>
          <cell r="AI48" t="str">
            <v>!</v>
          </cell>
          <cell r="AJ48">
            <v>0.55152800000000002</v>
          </cell>
          <cell r="AK48" t="str">
            <v>!</v>
          </cell>
          <cell r="AL48">
            <v>3.4631150000000002</v>
          </cell>
          <cell r="AM48" t="str">
            <v>!</v>
          </cell>
          <cell r="AN48">
            <v>1.1169799999999999</v>
          </cell>
          <cell r="AO48">
            <v>1.1852370000000001</v>
          </cell>
          <cell r="AP48">
            <v>1.1383915</v>
          </cell>
          <cell r="AQ48">
            <v>1.1383915</v>
          </cell>
          <cell r="AR48" t="str">
            <v>!</v>
          </cell>
          <cell r="AS48">
            <v>4.5789999999999997</v>
          </cell>
          <cell r="AT48" t="str">
            <v>!</v>
          </cell>
          <cell r="AU48">
            <v>1.1482625</v>
          </cell>
          <cell r="AV48">
            <v>1.1482625</v>
          </cell>
          <cell r="AW48">
            <v>1.1482625</v>
          </cell>
          <cell r="AX48">
            <v>1.1482625</v>
          </cell>
          <cell r="AY48" t="str">
            <v>!</v>
          </cell>
          <cell r="AZ48">
            <v>2.44</v>
          </cell>
          <cell r="BA48" t="str">
            <v>!</v>
          </cell>
          <cell r="BB48">
            <v>4.0998999999999999</v>
          </cell>
          <cell r="BC48" t="str">
            <v>!</v>
          </cell>
          <cell r="BD48">
            <v>2.0334999999999996</v>
          </cell>
          <cell r="BE48" t="str">
            <v>!</v>
          </cell>
        </row>
        <row r="49">
          <cell r="Y49" t="str">
            <v>!</v>
          </cell>
          <cell r="Z49" t="str">
            <v>!</v>
          </cell>
          <cell r="AA49">
            <v>0.50377800000000006</v>
          </cell>
          <cell r="AB49" t="str">
            <v>!</v>
          </cell>
          <cell r="AC49">
            <v>0.21484300000000001</v>
          </cell>
          <cell r="AD49" t="str">
            <v>!</v>
          </cell>
          <cell r="AE49" t="str">
            <v>!</v>
          </cell>
          <cell r="AF49">
            <v>0.19944700000000001</v>
          </cell>
          <cell r="AG49" t="str">
            <v>!</v>
          </cell>
          <cell r="AH49">
            <v>0</v>
          </cell>
          <cell r="AI49" t="str">
            <v>!</v>
          </cell>
          <cell r="AJ49">
            <v>0</v>
          </cell>
          <cell r="AK49" t="str">
            <v>!</v>
          </cell>
          <cell r="AL49">
            <v>0.41429000000000005</v>
          </cell>
          <cell r="AM49" t="str">
            <v>!</v>
          </cell>
          <cell r="AN49">
            <v>0.18984599999999999</v>
          </cell>
          <cell r="AO49">
            <v>0</v>
          </cell>
          <cell r="AP49">
            <v>0.16</v>
          </cell>
          <cell r="AQ49">
            <v>0</v>
          </cell>
          <cell r="AR49" t="str">
            <v>!</v>
          </cell>
          <cell r="AS49">
            <v>0.34984599999999999</v>
          </cell>
          <cell r="AT49" t="str">
            <v>!</v>
          </cell>
          <cell r="AU49">
            <v>0.18362499999999998</v>
          </cell>
          <cell r="AV49">
            <v>0.18362499999999998</v>
          </cell>
          <cell r="AW49">
            <v>0.18362499999999998</v>
          </cell>
          <cell r="AX49">
            <v>0.18362499999999998</v>
          </cell>
          <cell r="AY49" t="str">
            <v>!</v>
          </cell>
          <cell r="AZ49">
            <v>0.73449999999999993</v>
          </cell>
          <cell r="BA49" t="str">
            <v>!</v>
          </cell>
          <cell r="BB49">
            <v>0.65300000000000002</v>
          </cell>
          <cell r="BC49" t="str">
            <v>!</v>
          </cell>
          <cell r="BD49">
            <v>0.25</v>
          </cell>
          <cell r="BE49" t="str">
            <v>!</v>
          </cell>
        </row>
        <row r="50">
          <cell r="Y50" t="str">
            <v>!</v>
          </cell>
          <cell r="Z50" t="str">
            <v>!</v>
          </cell>
          <cell r="AB50" t="str">
            <v>!</v>
          </cell>
          <cell r="AD50" t="str">
            <v>!</v>
          </cell>
          <cell r="AE50" t="str">
            <v>!</v>
          </cell>
          <cell r="AG50" t="str">
            <v>!</v>
          </cell>
          <cell r="AI50" t="str">
            <v>!</v>
          </cell>
          <cell r="AK50" t="str">
            <v>!</v>
          </cell>
          <cell r="AM50" t="str">
            <v>!</v>
          </cell>
          <cell r="AN50" t="str">
            <v xml:space="preserve"> </v>
          </cell>
          <cell r="AO50" t="str">
            <v xml:space="preserve"> </v>
          </cell>
          <cell r="AP50" t="str">
            <v xml:space="preserve"> </v>
          </cell>
          <cell r="AQ50" t="str">
            <v xml:space="preserve"> </v>
          </cell>
          <cell r="AR50" t="str">
            <v>!</v>
          </cell>
          <cell r="AT50" t="str">
            <v>!</v>
          </cell>
          <cell r="AU50" t="str">
            <v xml:space="preserve"> </v>
          </cell>
          <cell r="AV50" t="str">
            <v xml:space="preserve"> </v>
          </cell>
          <cell r="AW50" t="str">
            <v xml:space="preserve"> </v>
          </cell>
          <cell r="AX50" t="str">
            <v xml:space="preserve"> </v>
          </cell>
          <cell r="AY50" t="str">
            <v>!</v>
          </cell>
          <cell r="BA50" t="str">
            <v>!</v>
          </cell>
          <cell r="BC50" t="str">
            <v>!</v>
          </cell>
          <cell r="BE50" t="str">
            <v>!</v>
          </cell>
        </row>
        <row r="51">
          <cell r="Y51" t="str">
            <v>!</v>
          </cell>
          <cell r="Z51" t="str">
            <v>!</v>
          </cell>
          <cell r="AA51">
            <v>506.40974999999997</v>
          </cell>
          <cell r="AB51" t="str">
            <v>!</v>
          </cell>
          <cell r="AC51">
            <v>494.7</v>
          </cell>
          <cell r="AD51" t="str">
            <v>!</v>
          </cell>
          <cell r="AE51" t="str">
            <v>!</v>
          </cell>
          <cell r="AF51">
            <v>492.36529999999999</v>
          </cell>
          <cell r="AG51" t="str">
            <v>!</v>
          </cell>
          <cell r="AH51">
            <v>505</v>
          </cell>
          <cell r="AI51" t="str">
            <v>!</v>
          </cell>
          <cell r="AJ51">
            <v>515</v>
          </cell>
          <cell r="AK51" t="str">
            <v>!</v>
          </cell>
          <cell r="AL51">
            <v>501.76632499999999</v>
          </cell>
          <cell r="AM51" t="str">
            <v>*!</v>
          </cell>
          <cell r="AN51">
            <v>508.714</v>
          </cell>
          <cell r="AO51">
            <v>517.36599999999999</v>
          </cell>
          <cell r="AP51">
            <v>540</v>
          </cell>
          <cell r="AQ51">
            <v>540</v>
          </cell>
          <cell r="AR51" t="str">
            <v>!</v>
          </cell>
          <cell r="AS51">
            <v>526.52</v>
          </cell>
          <cell r="AT51" t="str">
            <v>*!</v>
          </cell>
          <cell r="AU51">
            <v>500</v>
          </cell>
          <cell r="AV51">
            <v>500</v>
          </cell>
          <cell r="AW51">
            <v>500</v>
          </cell>
          <cell r="AX51">
            <v>500</v>
          </cell>
          <cell r="AY51" t="str">
            <v>*!</v>
          </cell>
          <cell r="AZ51">
            <v>500</v>
          </cell>
          <cell r="BA51" t="str">
            <v>!</v>
          </cell>
          <cell r="BB51">
            <v>480</v>
          </cell>
          <cell r="BC51" t="str">
            <v>!</v>
          </cell>
          <cell r="BD51">
            <v>480</v>
          </cell>
          <cell r="BE51" t="str">
            <v>!</v>
          </cell>
        </row>
        <row r="52">
          <cell r="Y52" t="str">
            <v>!</v>
          </cell>
          <cell r="Z52" t="str">
            <v>!</v>
          </cell>
          <cell r="AB52" t="str">
            <v>!</v>
          </cell>
          <cell r="AD52" t="str">
            <v>!</v>
          </cell>
          <cell r="AE52" t="str">
            <v>!</v>
          </cell>
          <cell r="AG52" t="str">
            <v>!</v>
          </cell>
          <cell r="AI52" t="str">
            <v>!</v>
          </cell>
          <cell r="AK52" t="str">
            <v>!</v>
          </cell>
          <cell r="AM52" t="str">
            <v>!</v>
          </cell>
          <cell r="AN52" t="str">
            <v xml:space="preserve"> </v>
          </cell>
          <cell r="AO52" t="str">
            <v xml:space="preserve"> </v>
          </cell>
          <cell r="AP52" t="str">
            <v xml:space="preserve"> </v>
          </cell>
          <cell r="AQ52" t="str">
            <v xml:space="preserve"> </v>
          </cell>
          <cell r="AR52" t="str">
            <v>!</v>
          </cell>
          <cell r="AT52" t="str">
            <v>!</v>
          </cell>
          <cell r="AU52" t="str">
            <v xml:space="preserve"> </v>
          </cell>
          <cell r="AV52" t="str">
            <v xml:space="preserve"> </v>
          </cell>
          <cell r="AW52" t="str">
            <v xml:space="preserve"> </v>
          </cell>
          <cell r="AX52" t="str">
            <v xml:space="preserve"> </v>
          </cell>
          <cell r="AY52" t="str">
            <v>!</v>
          </cell>
          <cell r="BA52" t="str">
            <v>!</v>
          </cell>
          <cell r="BC52" t="str">
            <v>!</v>
          </cell>
          <cell r="BE52" t="str">
            <v>!</v>
          </cell>
        </row>
        <row r="53">
          <cell r="Y53" t="str">
            <v>!</v>
          </cell>
          <cell r="Z53" t="str">
            <v>!</v>
          </cell>
          <cell r="AB53" t="str">
            <v>!</v>
          </cell>
          <cell r="AD53" t="str">
            <v>!</v>
          </cell>
          <cell r="AE53" t="str">
            <v>!</v>
          </cell>
          <cell r="AG53" t="str">
            <v>!</v>
          </cell>
          <cell r="AI53" t="str">
            <v>!</v>
          </cell>
          <cell r="AK53" t="str">
            <v>!</v>
          </cell>
          <cell r="AM53" t="str">
            <v>!</v>
          </cell>
          <cell r="AN53" t="str">
            <v xml:space="preserve"> </v>
          </cell>
          <cell r="AO53" t="str">
            <v xml:space="preserve"> </v>
          </cell>
          <cell r="AP53" t="str">
            <v xml:space="preserve"> </v>
          </cell>
          <cell r="AQ53" t="str">
            <v xml:space="preserve"> </v>
          </cell>
          <cell r="AR53" t="str">
            <v>!</v>
          </cell>
          <cell r="AT53" t="str">
            <v>!</v>
          </cell>
          <cell r="AU53" t="str">
            <v xml:space="preserve"> </v>
          </cell>
          <cell r="AV53" t="str">
            <v xml:space="preserve"> </v>
          </cell>
          <cell r="AW53" t="str">
            <v xml:space="preserve"> </v>
          </cell>
          <cell r="AX53" t="str">
            <v xml:space="preserve"> </v>
          </cell>
          <cell r="AY53" t="str">
            <v>!</v>
          </cell>
          <cell r="BA53" t="str">
            <v>!</v>
          </cell>
          <cell r="BC53" t="str">
            <v>!</v>
          </cell>
          <cell r="BE53" t="str">
            <v>!</v>
          </cell>
        </row>
        <row r="54">
          <cell r="Y54" t="str">
            <v>!</v>
          </cell>
          <cell r="Z54" t="str">
            <v>!</v>
          </cell>
          <cell r="AB54" t="str">
            <v>!</v>
          </cell>
          <cell r="AD54" t="str">
            <v>!</v>
          </cell>
          <cell r="AE54" t="str">
            <v>!</v>
          </cell>
          <cell r="AG54" t="str">
            <v>!</v>
          </cell>
          <cell r="AI54" t="str">
            <v>!</v>
          </cell>
          <cell r="AK54" t="str">
            <v>!</v>
          </cell>
          <cell r="AM54" t="str">
            <v>!</v>
          </cell>
          <cell r="AN54" t="str">
            <v xml:space="preserve"> </v>
          </cell>
          <cell r="AO54" t="str">
            <v xml:space="preserve"> </v>
          </cell>
          <cell r="AP54" t="str">
            <v xml:space="preserve"> </v>
          </cell>
          <cell r="AQ54" t="str">
            <v xml:space="preserve"> </v>
          </cell>
          <cell r="AR54" t="str">
            <v>!</v>
          </cell>
          <cell r="AT54" t="str">
            <v>!</v>
          </cell>
          <cell r="AU54" t="str">
            <v xml:space="preserve"> </v>
          </cell>
          <cell r="AV54" t="str">
            <v xml:space="preserve"> </v>
          </cell>
          <cell r="AW54" t="str">
            <v xml:space="preserve"> </v>
          </cell>
          <cell r="AX54" t="str">
            <v xml:space="preserve"> </v>
          </cell>
          <cell r="AY54" t="str">
            <v>!</v>
          </cell>
          <cell r="BA54" t="str">
            <v>!</v>
          </cell>
          <cell r="BC54" t="str">
            <v>!</v>
          </cell>
          <cell r="BE54" t="str">
            <v>!</v>
          </cell>
        </row>
        <row r="55">
          <cell r="Y55" t="str">
            <v>!</v>
          </cell>
          <cell r="Z55" t="str">
            <v>!</v>
          </cell>
          <cell r="AA55">
            <v>506.40974999999997</v>
          </cell>
          <cell r="AB55" t="str">
            <v>!</v>
          </cell>
          <cell r="AC55">
            <v>494.7</v>
          </cell>
          <cell r="AD55" t="str">
            <v>!</v>
          </cell>
          <cell r="AE55" t="str">
            <v>!</v>
          </cell>
          <cell r="AF55">
            <v>492.36529999999999</v>
          </cell>
          <cell r="AG55" t="str">
            <v>!</v>
          </cell>
          <cell r="AH55">
            <v>505</v>
          </cell>
          <cell r="AI55" t="str">
            <v>!</v>
          </cell>
          <cell r="AJ55">
            <v>515</v>
          </cell>
          <cell r="AK55" t="str">
            <v>!</v>
          </cell>
          <cell r="AL55">
            <v>501.76632499999999</v>
          </cell>
          <cell r="AM55" t="str">
            <v>!</v>
          </cell>
          <cell r="AN55">
            <v>508.714</v>
          </cell>
          <cell r="AO55">
            <v>517.36599999999999</v>
          </cell>
          <cell r="AP55">
            <v>540</v>
          </cell>
          <cell r="AQ55">
            <v>540</v>
          </cell>
          <cell r="AR55" t="str">
            <v>!</v>
          </cell>
          <cell r="AS55">
            <v>526.52</v>
          </cell>
          <cell r="AT55" t="str">
            <v>!</v>
          </cell>
          <cell r="AU55">
            <v>500</v>
          </cell>
          <cell r="AV55">
            <v>500</v>
          </cell>
          <cell r="AW55">
            <v>500</v>
          </cell>
          <cell r="AX55">
            <v>500</v>
          </cell>
          <cell r="AY55" t="str">
            <v>!</v>
          </cell>
          <cell r="AZ55">
            <v>500</v>
          </cell>
          <cell r="BA55" t="str">
            <v>!</v>
          </cell>
          <cell r="BB55">
            <v>480</v>
          </cell>
          <cell r="BC55" t="str">
            <v>!</v>
          </cell>
          <cell r="BD55">
            <v>480</v>
          </cell>
          <cell r="BE55" t="str">
            <v>!</v>
          </cell>
        </row>
        <row r="56">
          <cell r="Y56" t="str">
            <v>!</v>
          </cell>
          <cell r="Z56" t="str">
            <v>!</v>
          </cell>
          <cell r="AA56">
            <v>1.7025000000000001</v>
          </cell>
          <cell r="AB56" t="str">
            <v>!</v>
          </cell>
          <cell r="AC56">
            <v>0.65195809999999998</v>
          </cell>
          <cell r="AD56" t="str">
            <v>!</v>
          </cell>
          <cell r="AE56" t="str">
            <v>!</v>
          </cell>
          <cell r="AF56">
            <v>1.0736220000000001</v>
          </cell>
          <cell r="AG56" t="str">
            <v>!</v>
          </cell>
          <cell r="AH56">
            <v>0.4319249</v>
          </cell>
          <cell r="AI56" t="str">
            <v>!</v>
          </cell>
          <cell r="AJ56">
            <v>0.6236524</v>
          </cell>
          <cell r="AK56" t="str">
            <v>!</v>
          </cell>
          <cell r="AL56">
            <v>2.7811573999999997</v>
          </cell>
          <cell r="AM56" t="str">
            <v>!</v>
          </cell>
          <cell r="AN56">
            <v>0.52996860000000001</v>
          </cell>
          <cell r="AO56">
            <v>0.69913099999999995</v>
          </cell>
          <cell r="AP56">
            <v>0.6754502</v>
          </cell>
          <cell r="AQ56">
            <v>0.6754502</v>
          </cell>
          <cell r="AR56" t="str">
            <v>!</v>
          </cell>
          <cell r="AS56">
            <v>2.58</v>
          </cell>
          <cell r="AT56" t="str">
            <v>!</v>
          </cell>
          <cell r="AU56">
            <v>0.23749999999999999</v>
          </cell>
          <cell r="AV56">
            <v>0.23749999999999999</v>
          </cell>
          <cell r="AW56">
            <v>0.23749999999999999</v>
          </cell>
          <cell r="AX56">
            <v>0.23749999999999999</v>
          </cell>
          <cell r="AY56" t="str">
            <v>!</v>
          </cell>
          <cell r="AZ56">
            <v>0.95</v>
          </cell>
          <cell r="BA56" t="str">
            <v>!</v>
          </cell>
          <cell r="BB56">
            <v>0.95</v>
          </cell>
          <cell r="BC56" t="str">
            <v>!</v>
          </cell>
          <cell r="BD56">
            <v>0.95</v>
          </cell>
          <cell r="BE56" t="str">
            <v>!</v>
          </cell>
        </row>
        <row r="57">
          <cell r="Y57" t="str">
            <v>!</v>
          </cell>
          <cell r="Z57" t="str">
            <v>!</v>
          </cell>
          <cell r="AA57">
            <v>12.1</v>
          </cell>
          <cell r="AB57" t="str">
            <v>!</v>
          </cell>
          <cell r="AC57">
            <v>15.269600000000001</v>
          </cell>
          <cell r="AD57" t="str">
            <v>!</v>
          </cell>
          <cell r="AE57" t="str">
            <v>!</v>
          </cell>
          <cell r="AF57">
            <v>16.085899999999999</v>
          </cell>
          <cell r="AG57" t="str">
            <v>!</v>
          </cell>
          <cell r="AH57">
            <v>18.468499999999999</v>
          </cell>
          <cell r="AI57" t="str">
            <v>!</v>
          </cell>
          <cell r="AJ57">
            <v>18.639900000000001</v>
          </cell>
          <cell r="AK57" t="str">
            <v>!</v>
          </cell>
          <cell r="AL57">
            <v>16.837284693045422</v>
          </cell>
          <cell r="AM57" t="str">
            <v>!</v>
          </cell>
          <cell r="AN57">
            <v>19.962499999999999</v>
          </cell>
          <cell r="AO57">
            <v>23.022400000000001</v>
          </cell>
          <cell r="AP57">
            <v>19.3</v>
          </cell>
          <cell r="AQ57">
            <v>16</v>
          </cell>
          <cell r="AR57" t="str">
            <v>!</v>
          </cell>
          <cell r="AS57">
            <v>19.580838671279071</v>
          </cell>
          <cell r="AT57" t="str">
            <v>!</v>
          </cell>
          <cell r="AU57">
            <v>15.2</v>
          </cell>
          <cell r="AV57">
            <v>15.2</v>
          </cell>
          <cell r="AW57">
            <v>15.2</v>
          </cell>
          <cell r="AX57">
            <v>15.2</v>
          </cell>
          <cell r="AY57">
            <v>15.2</v>
          </cell>
          <cell r="AZ57">
            <v>15.2</v>
          </cell>
          <cell r="BA57">
            <v>15.2</v>
          </cell>
          <cell r="BB57">
            <v>15.2</v>
          </cell>
          <cell r="BC57">
            <v>15.2</v>
          </cell>
          <cell r="BD57">
            <v>15.2</v>
          </cell>
          <cell r="BE57" t="str">
            <v>!</v>
          </cell>
        </row>
        <row r="58">
          <cell r="Y58" t="str">
            <v>!</v>
          </cell>
          <cell r="Z58" t="str">
            <v>!</v>
          </cell>
          <cell r="AA58">
            <v>20.600249999999999</v>
          </cell>
          <cell r="AB58" t="str">
            <v>!</v>
          </cell>
          <cell r="AC58">
            <v>9.9551394037600005</v>
          </cell>
          <cell r="AD58" t="str">
            <v>!</v>
          </cell>
          <cell r="AE58" t="str">
            <v>!</v>
          </cell>
          <cell r="AF58">
            <v>17.270176129799999</v>
          </cell>
          <cell r="AG58" t="str">
            <v>!</v>
          </cell>
          <cell r="AH58">
            <v>7.9770050156499996</v>
          </cell>
          <cell r="AI58" t="str">
            <v>!</v>
          </cell>
          <cell r="AJ58">
            <v>11.62481837076</v>
          </cell>
          <cell r="AK58" t="str">
            <v>!</v>
          </cell>
          <cell r="AL58">
            <v>46.827138919969997</v>
          </cell>
          <cell r="AM58" t="str">
            <v>!</v>
          </cell>
          <cell r="AN58">
            <v>10.5794981775</v>
          </cell>
          <cell r="AO58">
            <v>16.095673534399999</v>
          </cell>
          <cell r="AP58">
            <v>13.036188860000001</v>
          </cell>
          <cell r="AQ58">
            <v>10.8072032</v>
          </cell>
          <cell r="AR58" t="str">
            <v>!</v>
          </cell>
          <cell r="AS58">
            <v>50.518563771900006</v>
          </cell>
          <cell r="AT58" t="str">
            <v>!</v>
          </cell>
          <cell r="AU58">
            <v>3.61</v>
          </cell>
          <cell r="AV58">
            <v>3.61</v>
          </cell>
          <cell r="AW58">
            <v>3.61</v>
          </cell>
          <cell r="AX58">
            <v>3.61</v>
          </cell>
          <cell r="AY58" t="str">
            <v>!</v>
          </cell>
          <cell r="AZ58">
            <v>14.44</v>
          </cell>
          <cell r="BA58" t="str">
            <v>!</v>
          </cell>
          <cell r="BB58">
            <v>14.44</v>
          </cell>
          <cell r="BC58" t="str">
            <v>!</v>
          </cell>
          <cell r="BD58">
            <v>14.44</v>
          </cell>
          <cell r="BE58" t="str">
            <v>!</v>
          </cell>
        </row>
        <row r="59">
          <cell r="Y59" t="str">
            <v>!</v>
          </cell>
          <cell r="Z59" t="str">
            <v>!</v>
          </cell>
          <cell r="AA59">
            <v>10.393021600499999</v>
          </cell>
          <cell r="AB59" t="str">
            <v>!</v>
          </cell>
          <cell r="AC59">
            <v>4.9248074630400724</v>
          </cell>
          <cell r="AD59" t="str">
            <v>!</v>
          </cell>
          <cell r="AE59" t="str">
            <v>!</v>
          </cell>
          <cell r="AF59">
            <v>8.5032354512018156</v>
          </cell>
          <cell r="AG59" t="str">
            <v>!</v>
          </cell>
          <cell r="AH59">
            <v>4.0283875329032499</v>
          </cell>
          <cell r="AI59" t="str">
            <v>!</v>
          </cell>
          <cell r="AJ59">
            <v>5.9867814609414003</v>
          </cell>
          <cell r="AK59" t="str">
            <v>!</v>
          </cell>
          <cell r="AL59">
            <v>23.443211908086539</v>
          </cell>
          <cell r="AM59" t="str">
            <v>!</v>
          </cell>
          <cell r="AN59">
            <v>5.381938835868735</v>
          </cell>
          <cell r="AO59">
            <v>8.3273542337983883</v>
          </cell>
          <cell r="AP59">
            <v>7.0395419844000005</v>
          </cell>
          <cell r="AQ59">
            <v>5.8358897279999997</v>
          </cell>
          <cell r="AR59" t="str">
            <v>!</v>
          </cell>
          <cell r="AS59">
            <v>26.599034197180789</v>
          </cell>
          <cell r="AT59" t="str">
            <v>!</v>
          </cell>
          <cell r="AU59">
            <v>1.8049999999999999</v>
          </cell>
          <cell r="AV59">
            <v>1.8049999999999999</v>
          </cell>
          <cell r="AW59">
            <v>1.8049999999999999</v>
          </cell>
          <cell r="AX59">
            <v>1.8049999999999999</v>
          </cell>
          <cell r="AY59" t="str">
            <v>!</v>
          </cell>
          <cell r="AZ59">
            <v>7.22</v>
          </cell>
          <cell r="BA59" t="str">
            <v>!</v>
          </cell>
          <cell r="BB59">
            <v>6.9311999999999996</v>
          </cell>
          <cell r="BC59" t="str">
            <v>!</v>
          </cell>
          <cell r="BD59">
            <v>6.9311999999999996</v>
          </cell>
          <cell r="BE59" t="str">
            <v>!</v>
          </cell>
        </row>
        <row r="60">
          <cell r="Y60" t="str">
            <v>!</v>
          </cell>
          <cell r="Z60" t="str">
            <v>!</v>
          </cell>
          <cell r="AB60" t="str">
            <v>!</v>
          </cell>
          <cell r="AD60" t="str">
            <v>!</v>
          </cell>
          <cell r="AE60" t="str">
            <v>!</v>
          </cell>
          <cell r="AG60" t="str">
            <v>!</v>
          </cell>
          <cell r="AI60" t="str">
            <v>!</v>
          </cell>
          <cell r="AK60" t="str">
            <v>!</v>
          </cell>
          <cell r="AM60" t="str">
            <v>!</v>
          </cell>
          <cell r="AN60" t="str">
            <v xml:space="preserve"> </v>
          </cell>
          <cell r="AO60" t="str">
            <v xml:space="preserve"> </v>
          </cell>
          <cell r="AP60" t="str">
            <v xml:space="preserve"> </v>
          </cell>
          <cell r="AQ60" t="str">
            <v xml:space="preserve"> </v>
          </cell>
          <cell r="AR60" t="str">
            <v>!</v>
          </cell>
          <cell r="AT60" t="str">
            <v>!</v>
          </cell>
          <cell r="AU60" t="str">
            <v xml:space="preserve"> </v>
          </cell>
          <cell r="AV60" t="str">
            <v xml:space="preserve"> </v>
          </cell>
          <cell r="AW60" t="str">
            <v xml:space="preserve"> </v>
          </cell>
          <cell r="AX60" t="str">
            <v xml:space="preserve"> </v>
          </cell>
          <cell r="AY60" t="str">
            <v>!</v>
          </cell>
          <cell r="BA60" t="str">
            <v>!</v>
          </cell>
          <cell r="BC60" t="str">
            <v>!</v>
          </cell>
          <cell r="BE60" t="str">
            <v>!</v>
          </cell>
        </row>
        <row r="61">
          <cell r="Y61" t="str">
            <v>!</v>
          </cell>
          <cell r="Z61" t="str">
            <v>!</v>
          </cell>
          <cell r="AA61" t="str">
            <v xml:space="preserve"> </v>
          </cell>
          <cell r="AB61" t="str">
            <v>!</v>
          </cell>
          <cell r="AD61" t="str">
            <v>!</v>
          </cell>
          <cell r="AE61" t="str">
            <v>!</v>
          </cell>
          <cell r="AG61" t="str">
            <v>!</v>
          </cell>
          <cell r="AI61" t="str">
            <v>!</v>
          </cell>
          <cell r="AK61" t="str">
            <v>!</v>
          </cell>
          <cell r="AM61" t="str">
            <v>!</v>
          </cell>
          <cell r="AN61" t="str">
            <v xml:space="preserve"> </v>
          </cell>
          <cell r="AO61" t="str">
            <v xml:space="preserve"> </v>
          </cell>
          <cell r="AP61" t="str">
            <v xml:space="preserve"> </v>
          </cell>
          <cell r="AQ61" t="str">
            <v xml:space="preserve"> </v>
          </cell>
          <cell r="AR61" t="str">
            <v>!</v>
          </cell>
          <cell r="AT61" t="str">
            <v>!</v>
          </cell>
          <cell r="AU61" t="str">
            <v xml:space="preserve"> </v>
          </cell>
          <cell r="AV61" t="str">
            <v xml:space="preserve"> </v>
          </cell>
          <cell r="AW61" t="str">
            <v xml:space="preserve"> </v>
          </cell>
          <cell r="AX61" t="str">
            <v xml:space="preserve"> </v>
          </cell>
          <cell r="AY61" t="str">
            <v>!</v>
          </cell>
          <cell r="BA61" t="str">
            <v>!</v>
          </cell>
          <cell r="BC61" t="str">
            <v>!</v>
          </cell>
          <cell r="BE61" t="str">
            <v>!</v>
          </cell>
        </row>
        <row r="62">
          <cell r="Y62" t="str">
            <v>!</v>
          </cell>
          <cell r="Z62" t="str">
            <v>!</v>
          </cell>
          <cell r="AB62" t="str">
            <v>!</v>
          </cell>
          <cell r="AM62" t="str">
            <v>!</v>
          </cell>
          <cell r="AN62" t="str">
            <v xml:space="preserve"> </v>
          </cell>
          <cell r="AO62" t="str">
            <v xml:space="preserve"> </v>
          </cell>
          <cell r="AP62" t="str">
            <v xml:space="preserve"> </v>
          </cell>
          <cell r="AQ62" t="str">
            <v xml:space="preserve"> </v>
          </cell>
          <cell r="AR62" t="str">
            <v>!</v>
          </cell>
          <cell r="AT62" t="str">
            <v>!</v>
          </cell>
          <cell r="AU62" t="str">
            <v xml:space="preserve"> </v>
          </cell>
          <cell r="AV62" t="str">
            <v xml:space="preserve"> </v>
          </cell>
          <cell r="AW62" t="str">
            <v xml:space="preserve"> </v>
          </cell>
          <cell r="AY62" t="str">
            <v>!</v>
          </cell>
          <cell r="BA62" t="str">
            <v>!</v>
          </cell>
          <cell r="BC62" t="str">
            <v>!</v>
          </cell>
          <cell r="BE62" t="str">
            <v>!</v>
          </cell>
        </row>
        <row r="63">
          <cell r="Y63" t="str">
            <v>!</v>
          </cell>
          <cell r="Z63" t="str">
            <v>!</v>
          </cell>
          <cell r="AA63">
            <v>15.61768852055757</v>
          </cell>
          <cell r="AB63" t="str">
            <v>!</v>
          </cell>
          <cell r="AC63">
            <v>14.971</v>
          </cell>
          <cell r="AD63" t="str">
            <v>!</v>
          </cell>
          <cell r="AE63" t="str">
            <v>!</v>
          </cell>
          <cell r="AF63">
            <v>15.889900000000001</v>
          </cell>
          <cell r="AG63" t="str">
            <v>!</v>
          </cell>
          <cell r="AH63">
            <v>17.5777</v>
          </cell>
          <cell r="AI63" t="str">
            <v>!</v>
          </cell>
          <cell r="AJ63">
            <v>18.601800000000001</v>
          </cell>
          <cell r="AK63" t="str">
            <v>!</v>
          </cell>
          <cell r="AL63">
            <v>16.844390986776119</v>
          </cell>
          <cell r="AM63" t="str">
            <v>!</v>
          </cell>
          <cell r="AN63">
            <v>19.844999999999999</v>
          </cell>
          <cell r="AO63">
            <v>22.821999999999999</v>
          </cell>
          <cell r="AP63">
            <v>18.716999999999999</v>
          </cell>
          <cell r="AQ63">
            <v>15.417</v>
          </cell>
          <cell r="AR63" t="str">
            <v>!</v>
          </cell>
          <cell r="AS63">
            <v>19.047041424625448</v>
          </cell>
          <cell r="AT63" t="str">
            <v>!</v>
          </cell>
          <cell r="AU63">
            <v>15</v>
          </cell>
          <cell r="AV63">
            <v>15</v>
          </cell>
          <cell r="AW63">
            <v>15</v>
          </cell>
          <cell r="AX63">
            <v>15</v>
          </cell>
          <cell r="AY63" t="str">
            <v>!</v>
          </cell>
          <cell r="AZ63">
            <v>15</v>
          </cell>
          <cell r="BA63" t="str">
            <v>!</v>
          </cell>
          <cell r="BB63">
            <v>15</v>
          </cell>
          <cell r="BC63">
            <v>15</v>
          </cell>
          <cell r="BD63">
            <v>15</v>
          </cell>
          <cell r="BE63" t="str">
            <v>!</v>
          </cell>
        </row>
        <row r="64">
          <cell r="Y64" t="str">
            <v>!</v>
          </cell>
          <cell r="Z64" t="str">
            <v>!</v>
          </cell>
          <cell r="AA64">
            <v>23.483229399999999</v>
          </cell>
          <cell r="AB64" t="str">
            <v>!</v>
          </cell>
          <cell r="AC64">
            <v>5.7363087999999998</v>
          </cell>
          <cell r="AD64" t="str">
            <v>!</v>
          </cell>
          <cell r="AE64" t="str">
            <v>!</v>
          </cell>
          <cell r="AF64">
            <v>5.8985766000000002</v>
          </cell>
          <cell r="AG64" t="str">
            <v>!</v>
          </cell>
          <cell r="AH64">
            <v>5.4847342000000001</v>
          </cell>
          <cell r="AI64" t="str">
            <v>!</v>
          </cell>
          <cell r="AJ64">
            <v>7.0299414000000002</v>
          </cell>
          <cell r="AK64" t="str">
            <v>!</v>
          </cell>
          <cell r="AL64">
            <v>24.149560999999999</v>
          </cell>
          <cell r="AM64" t="str">
            <v>!</v>
          </cell>
          <cell r="AN64">
            <v>5.4099024999999994</v>
          </cell>
          <cell r="AO64">
            <v>5.1735340000000001</v>
          </cell>
          <cell r="AP64">
            <v>6.0217817499999997</v>
          </cell>
          <cell r="AQ64">
            <v>6.0217817499999997</v>
          </cell>
          <cell r="AR64" t="str">
            <v>!</v>
          </cell>
          <cell r="AS64">
            <v>22.626999999999999</v>
          </cell>
          <cell r="AT64" t="str">
            <v>!</v>
          </cell>
          <cell r="AU64">
            <v>5.5236625000000004</v>
          </cell>
          <cell r="AV64">
            <v>5.5236625000000004</v>
          </cell>
          <cell r="AW64">
            <v>5.5236625000000004</v>
          </cell>
          <cell r="AX64">
            <v>5.5236625000000004</v>
          </cell>
          <cell r="AY64" t="str">
            <v>!</v>
          </cell>
          <cell r="AZ64">
            <v>22.094650000000001</v>
          </cell>
          <cell r="BA64" t="str">
            <v>!</v>
          </cell>
          <cell r="BB64">
            <v>18.696299999999997</v>
          </cell>
          <cell r="BC64" t="str">
            <v>!</v>
          </cell>
          <cell r="BD64">
            <v>11.819500000000001</v>
          </cell>
          <cell r="BE64" t="str">
            <v>!</v>
          </cell>
        </row>
        <row r="65">
          <cell r="Y65" t="str">
            <v>!</v>
          </cell>
          <cell r="Z65" t="str">
            <v>!</v>
          </cell>
          <cell r="AA65">
            <v>366.75376222599999</v>
          </cell>
          <cell r="AB65" t="str">
            <v>!</v>
          </cell>
          <cell r="AC65">
            <v>85.878279044799996</v>
          </cell>
          <cell r="AD65" t="str">
            <v>!</v>
          </cell>
          <cell r="AE65" t="str">
            <v>!</v>
          </cell>
          <cell r="AF65">
            <v>93.72779231634</v>
          </cell>
          <cell r="AG65" t="str">
            <v>!</v>
          </cell>
          <cell r="AH65">
            <v>96.409012347339996</v>
          </cell>
          <cell r="AI65" t="str">
            <v>!</v>
          </cell>
          <cell r="AJ65">
            <v>130.76956393452002</v>
          </cell>
          <cell r="AK65" t="str">
            <v>!</v>
          </cell>
          <cell r="AL65">
            <v>406.78464764300003</v>
          </cell>
          <cell r="AM65" t="str">
            <v>!</v>
          </cell>
          <cell r="AN65">
            <v>107.35951511249998</v>
          </cell>
          <cell r="AO65">
            <v>118.07039294799999</v>
          </cell>
          <cell r="AP65">
            <v>112.70968901474998</v>
          </cell>
          <cell r="AQ65">
            <v>92.837809239750001</v>
          </cell>
          <cell r="AR65" t="str">
            <v>!</v>
          </cell>
          <cell r="AS65">
            <v>430.977406315</v>
          </cell>
          <cell r="AT65" t="str">
            <v>!</v>
          </cell>
          <cell r="AU65">
            <v>82.854937500000005</v>
          </cell>
          <cell r="AV65">
            <v>82.854937500000005</v>
          </cell>
          <cell r="AW65">
            <v>82.854937500000005</v>
          </cell>
          <cell r="AX65">
            <v>82.854937500000005</v>
          </cell>
          <cell r="AY65" t="str">
            <v>!</v>
          </cell>
          <cell r="AZ65">
            <v>331.41975000000002</v>
          </cell>
          <cell r="BA65" t="str">
            <v>!</v>
          </cell>
          <cell r="BB65">
            <v>280.44449999999995</v>
          </cell>
          <cell r="BC65" t="str">
            <v>!</v>
          </cell>
          <cell r="BD65">
            <v>177.29250000000002</v>
          </cell>
          <cell r="BE65" t="str">
            <v>!</v>
          </cell>
        </row>
        <row r="66">
          <cell r="Y66" t="str">
            <v>!</v>
          </cell>
          <cell r="Z66" t="str">
            <v>!</v>
          </cell>
          <cell r="AB66" t="str">
            <v>!</v>
          </cell>
          <cell r="AD66" t="str">
            <v>!</v>
          </cell>
          <cell r="AE66" t="str">
            <v>!</v>
          </cell>
          <cell r="AG66" t="str">
            <v>!</v>
          </cell>
          <cell r="AI66" t="str">
            <v>!</v>
          </cell>
          <cell r="AK66" t="str">
            <v>!</v>
          </cell>
          <cell r="AM66" t="str">
            <v>!</v>
          </cell>
          <cell r="AN66" t="str">
            <v xml:space="preserve"> </v>
          </cell>
          <cell r="AO66" t="str">
            <v xml:space="preserve"> </v>
          </cell>
          <cell r="AR66" t="str">
            <v>!</v>
          </cell>
          <cell r="AT66" t="str">
            <v>!</v>
          </cell>
          <cell r="AU66" t="str">
            <v xml:space="preserve"> </v>
          </cell>
          <cell r="AV66" t="str">
            <v xml:space="preserve"> </v>
          </cell>
          <cell r="AW66" t="str">
            <v xml:space="preserve"> </v>
          </cell>
          <cell r="AX66" t="str">
            <v xml:space="preserve"> </v>
          </cell>
          <cell r="AY66" t="str">
            <v>!</v>
          </cell>
          <cell r="BA66" t="str">
            <v>!</v>
          </cell>
          <cell r="BC66" t="str">
            <v>!</v>
          </cell>
          <cell r="BE66" t="str">
            <v>!</v>
          </cell>
        </row>
        <row r="67">
          <cell r="Y67" t="str">
            <v>!</v>
          </cell>
          <cell r="Z67" t="str">
            <v>!</v>
          </cell>
          <cell r="AA67">
            <v>15.602713511599134</v>
          </cell>
          <cell r="AB67" t="str">
            <v>!</v>
          </cell>
          <cell r="AC67">
            <v>15.526199999999999</v>
          </cell>
          <cell r="AD67" t="str">
            <v>!</v>
          </cell>
          <cell r="AE67" t="str">
            <v>!</v>
          </cell>
          <cell r="AF67">
            <v>16.078099999999999</v>
          </cell>
          <cell r="AG67" t="str">
            <v>!</v>
          </cell>
          <cell r="AH67">
            <v>17.923500000000001</v>
          </cell>
          <cell r="AI67" t="str">
            <v>!</v>
          </cell>
          <cell r="AJ67">
            <v>17.484000000000002</v>
          </cell>
          <cell r="AK67" t="str">
            <v>!</v>
          </cell>
          <cell r="AL67">
            <v>16.670855311626134</v>
          </cell>
          <cell r="AM67" t="str">
            <v>!</v>
          </cell>
          <cell r="AN67">
            <v>20.513999999999999</v>
          </cell>
          <cell r="AO67">
            <v>22.667400000000001</v>
          </cell>
          <cell r="AP67">
            <v>18.701000000000001</v>
          </cell>
          <cell r="AQ67">
            <v>15.358000000000001</v>
          </cell>
          <cell r="AR67" t="str">
            <v>!</v>
          </cell>
          <cell r="AS67">
            <v>19.712427567291222</v>
          </cell>
          <cell r="AT67" t="str">
            <v>!</v>
          </cell>
          <cell r="AU67">
            <v>15</v>
          </cell>
          <cell r="AV67">
            <v>15</v>
          </cell>
          <cell r="AW67">
            <v>15</v>
          </cell>
          <cell r="AX67">
            <v>15</v>
          </cell>
          <cell r="AY67" t="str">
            <v>!</v>
          </cell>
          <cell r="AZ67">
            <v>15</v>
          </cell>
          <cell r="BA67" t="str">
            <v>!</v>
          </cell>
          <cell r="BB67">
            <v>15</v>
          </cell>
          <cell r="BC67">
            <v>15</v>
          </cell>
          <cell r="BD67">
            <v>15</v>
          </cell>
          <cell r="BE67" t="str">
            <v>!</v>
          </cell>
        </row>
        <row r="68">
          <cell r="Y68" t="str">
            <v>!</v>
          </cell>
          <cell r="Z68" t="str">
            <v>!</v>
          </cell>
          <cell r="AA68">
            <v>12.527154599999999</v>
          </cell>
          <cell r="AB68" t="str">
            <v>!</v>
          </cell>
          <cell r="AC68">
            <v>3.0645747999999999</v>
          </cell>
          <cell r="AD68" t="str">
            <v>!</v>
          </cell>
          <cell r="AE68" t="str">
            <v>!</v>
          </cell>
          <cell r="AF68">
            <v>3.0099881000000002</v>
          </cell>
          <cell r="AG68" t="str">
            <v>!</v>
          </cell>
          <cell r="AH68">
            <v>2.6789098999999998</v>
          </cell>
          <cell r="AI68" t="str">
            <v>!</v>
          </cell>
          <cell r="AJ68">
            <v>2.3813056000000001</v>
          </cell>
          <cell r="AK68" t="str">
            <v>!</v>
          </cell>
          <cell r="AL68">
            <v>11.134778400000002</v>
          </cell>
          <cell r="AM68" t="str">
            <v>!</v>
          </cell>
          <cell r="AN68">
            <v>4.2882372999999996</v>
          </cell>
          <cell r="AO68">
            <v>2.9826514</v>
          </cell>
          <cell r="AP68">
            <v>2.4129786499999999</v>
          </cell>
          <cell r="AQ68">
            <v>2.2529786499999997</v>
          </cell>
          <cell r="AR68" t="str">
            <v>!</v>
          </cell>
          <cell r="AS68">
            <v>11.936845999999999</v>
          </cell>
          <cell r="AT68" t="str">
            <v>!</v>
          </cell>
          <cell r="AU68">
            <v>2.8083375000000004</v>
          </cell>
          <cell r="AV68">
            <v>2.8083375000000004</v>
          </cell>
          <cell r="AW68">
            <v>2.8083375000000004</v>
          </cell>
          <cell r="AX68">
            <v>2.8083375000000004</v>
          </cell>
          <cell r="AY68" t="str">
            <v>!</v>
          </cell>
          <cell r="AZ68">
            <v>8.6445000000000007</v>
          </cell>
          <cell r="BA68" t="str">
            <v>!</v>
          </cell>
          <cell r="BB68">
            <v>9.6297000000000015</v>
          </cell>
          <cell r="BC68" t="str">
            <v>!</v>
          </cell>
          <cell r="BD68">
            <v>6.0305</v>
          </cell>
          <cell r="BE68" t="str">
            <v>!</v>
          </cell>
        </row>
        <row r="69">
          <cell r="Y69" t="str">
            <v>!</v>
          </cell>
          <cell r="Z69" t="str">
            <v>!</v>
          </cell>
          <cell r="AA69">
            <v>195.45760433931125</v>
          </cell>
          <cell r="AB69" t="str">
            <v>!</v>
          </cell>
          <cell r="AC69">
            <v>47.58120125976</v>
          </cell>
          <cell r="AD69" t="str">
            <v>!</v>
          </cell>
          <cell r="AE69" t="str">
            <v>!</v>
          </cell>
          <cell r="AF69">
            <v>48.394889670609999</v>
          </cell>
          <cell r="AG69" t="str">
            <v>!</v>
          </cell>
          <cell r="AH69">
            <v>48.015441592649999</v>
          </cell>
          <cell r="AI69" t="str">
            <v>!</v>
          </cell>
          <cell r="AJ69">
            <v>41.634747110400006</v>
          </cell>
          <cell r="AK69" t="str">
            <v>!</v>
          </cell>
          <cell r="AL69">
            <v>185.62627963341998</v>
          </cell>
          <cell r="AM69" t="str">
            <v>!</v>
          </cell>
          <cell r="AN69">
            <v>87.968899972199992</v>
          </cell>
          <cell r="AO69">
            <v>67.608952344360006</v>
          </cell>
          <cell r="AP69">
            <v>45.125113733649997</v>
          </cell>
          <cell r="AQ69">
            <v>34.601246106699996</v>
          </cell>
          <cell r="AR69" t="str">
            <v>!</v>
          </cell>
          <cell r="AS69">
            <v>235.30421215690995</v>
          </cell>
          <cell r="AT69" t="str">
            <v>!</v>
          </cell>
          <cell r="AU69">
            <v>42.125062500000006</v>
          </cell>
          <cell r="AV69">
            <v>42.125062500000006</v>
          </cell>
          <cell r="AW69">
            <v>42.125062500000006</v>
          </cell>
          <cell r="AX69">
            <v>42.125062500000006</v>
          </cell>
          <cell r="AY69" t="str">
            <v>!</v>
          </cell>
          <cell r="AZ69">
            <v>168.50025000000002</v>
          </cell>
          <cell r="BA69" t="str">
            <v>!</v>
          </cell>
          <cell r="BB69">
            <v>144.44550000000001</v>
          </cell>
          <cell r="BC69" t="str">
            <v>!</v>
          </cell>
          <cell r="BD69">
            <v>90.457499999999996</v>
          </cell>
          <cell r="BE69" t="str">
            <v>!</v>
          </cell>
        </row>
        <row r="70">
          <cell r="Y70" t="str">
            <v>!</v>
          </cell>
          <cell r="Z70" t="str">
            <v>!</v>
          </cell>
          <cell r="AB70" t="str">
            <v>!</v>
          </cell>
          <cell r="AD70" t="str">
            <v>!</v>
          </cell>
          <cell r="AE70" t="str">
            <v>!</v>
          </cell>
          <cell r="AG70" t="str">
            <v>!</v>
          </cell>
          <cell r="AI70" t="str">
            <v>!</v>
          </cell>
          <cell r="AK70" t="str">
            <v>!</v>
          </cell>
          <cell r="AM70" t="str">
            <v>!</v>
          </cell>
          <cell r="AN70" t="str">
            <v xml:space="preserve"> </v>
          </cell>
          <cell r="AO70" t="str">
            <v xml:space="preserve"> </v>
          </cell>
          <cell r="AP70" t="str">
            <v xml:space="preserve"> </v>
          </cell>
          <cell r="AQ70" t="str">
            <v xml:space="preserve"> </v>
          </cell>
          <cell r="AR70" t="str">
            <v>!</v>
          </cell>
          <cell r="AT70" t="str">
            <v>!</v>
          </cell>
          <cell r="AU70" t="str">
            <v xml:space="preserve"> </v>
          </cell>
          <cell r="AV70" t="str">
            <v xml:space="preserve"> </v>
          </cell>
          <cell r="AW70" t="str">
            <v xml:space="preserve"> </v>
          </cell>
          <cell r="AX70" t="str">
            <v xml:space="preserve"> </v>
          </cell>
          <cell r="AY70" t="str">
            <v>!</v>
          </cell>
          <cell r="BA70" t="str">
            <v>!</v>
          </cell>
          <cell r="BC70" t="str">
            <v>!</v>
          </cell>
          <cell r="BE70" t="str">
            <v>!</v>
          </cell>
        </row>
        <row r="71">
          <cell r="Y71" t="str">
            <v>!</v>
          </cell>
          <cell r="Z71" t="str">
            <v>!</v>
          </cell>
          <cell r="AB71" t="str">
            <v>!</v>
          </cell>
          <cell r="AD71" t="str">
            <v>!</v>
          </cell>
          <cell r="AE71" t="str">
            <v>!</v>
          </cell>
          <cell r="AG71" t="str">
            <v>!</v>
          </cell>
          <cell r="AI71" t="str">
            <v>!</v>
          </cell>
          <cell r="AK71" t="str">
            <v>!</v>
          </cell>
          <cell r="AM71" t="str">
            <v>!</v>
          </cell>
          <cell r="AN71" t="str">
            <v xml:space="preserve"> </v>
          </cell>
          <cell r="AO71" t="str">
            <v xml:space="preserve"> </v>
          </cell>
          <cell r="AP71" t="str">
            <v xml:space="preserve"> </v>
          </cell>
          <cell r="AQ71" t="str">
            <v xml:space="preserve"> </v>
          </cell>
          <cell r="AR71" t="str">
            <v>!</v>
          </cell>
          <cell r="AT71" t="str">
            <v>!</v>
          </cell>
          <cell r="AU71" t="str">
            <v xml:space="preserve"> </v>
          </cell>
          <cell r="AV71" t="str">
            <v xml:space="preserve"> </v>
          </cell>
          <cell r="AW71" t="str">
            <v xml:space="preserve"> </v>
          </cell>
          <cell r="AX71" t="str">
            <v xml:space="preserve"> </v>
          </cell>
          <cell r="AY71" t="str">
            <v>!</v>
          </cell>
          <cell r="BA71" t="str">
            <v>!</v>
          </cell>
          <cell r="BC71" t="str">
            <v>!</v>
          </cell>
          <cell r="BE71" t="str">
            <v>!</v>
          </cell>
        </row>
        <row r="72">
          <cell r="Y72" t="str">
            <v>!</v>
          </cell>
          <cell r="Z72" t="str">
            <v>!</v>
          </cell>
          <cell r="AB72" t="str">
            <v>!</v>
          </cell>
          <cell r="AD72" t="str">
            <v>!</v>
          </cell>
          <cell r="AE72" t="str">
            <v>!</v>
          </cell>
          <cell r="AG72" t="str">
            <v>!</v>
          </cell>
          <cell r="AI72" t="str">
            <v>!</v>
          </cell>
          <cell r="AK72" t="str">
            <v>!</v>
          </cell>
          <cell r="AM72" t="str">
            <v>!</v>
          </cell>
          <cell r="AN72" t="str">
            <v xml:space="preserve"> </v>
          </cell>
          <cell r="AO72" t="str">
            <v xml:space="preserve"> </v>
          </cell>
          <cell r="AP72" t="str">
            <v xml:space="preserve"> </v>
          </cell>
          <cell r="AR72" t="str">
            <v>!</v>
          </cell>
          <cell r="AT72" t="str">
            <v>!</v>
          </cell>
          <cell r="AU72" t="str">
            <v xml:space="preserve"> </v>
          </cell>
          <cell r="AV72" t="str">
            <v xml:space="preserve"> </v>
          </cell>
          <cell r="AW72" t="str">
            <v xml:space="preserve"> </v>
          </cell>
          <cell r="AX72" t="str">
            <v xml:space="preserve"> </v>
          </cell>
          <cell r="AY72" t="str">
            <v>!</v>
          </cell>
          <cell r="BA72" t="str">
            <v>!</v>
          </cell>
          <cell r="BC72" t="str">
            <v>!</v>
          </cell>
          <cell r="BE72" t="str">
            <v>!</v>
          </cell>
        </row>
        <row r="73">
          <cell r="Y73">
            <v>0</v>
          </cell>
          <cell r="Z73" t="str">
            <v>!</v>
          </cell>
          <cell r="AA73">
            <v>387.35401222600001</v>
          </cell>
          <cell r="AB73" t="str">
            <v>!</v>
          </cell>
          <cell r="AC73">
            <v>95.833418448559996</v>
          </cell>
          <cell r="AD73" t="str">
            <v>!</v>
          </cell>
          <cell r="AE73" t="str">
            <v>!</v>
          </cell>
          <cell r="AF73">
            <v>110.99796844613999</v>
          </cell>
          <cell r="AG73" t="str">
            <v>!</v>
          </cell>
          <cell r="AH73">
            <v>104.38601736298999</v>
          </cell>
          <cell r="AI73" t="str">
            <v>!</v>
          </cell>
          <cell r="AJ73">
            <v>142.39438230528003</v>
          </cell>
          <cell r="AK73" t="str">
            <v>!</v>
          </cell>
          <cell r="AL73">
            <v>453.61178656297</v>
          </cell>
          <cell r="AM73" t="str">
            <v>!</v>
          </cell>
          <cell r="AN73">
            <v>117.93901328999998</v>
          </cell>
          <cell r="AO73">
            <v>134.1660664824</v>
          </cell>
          <cell r="AP73">
            <v>125.74587787474998</v>
          </cell>
          <cell r="AQ73">
            <v>103.64501243975</v>
          </cell>
          <cell r="AR73" t="str">
            <v>!</v>
          </cell>
          <cell r="AS73">
            <v>481.4959700869</v>
          </cell>
          <cell r="AT73" t="str">
            <v>!</v>
          </cell>
          <cell r="AU73">
            <v>86.464937500000005</v>
          </cell>
          <cell r="AV73">
            <v>86.464937500000005</v>
          </cell>
          <cell r="AW73">
            <v>86.464937500000005</v>
          </cell>
          <cell r="AX73">
            <v>86.464937500000005</v>
          </cell>
          <cell r="AY73" t="str">
            <v>!</v>
          </cell>
          <cell r="AZ73">
            <v>345.85975000000002</v>
          </cell>
          <cell r="BA73" t="str">
            <v>!</v>
          </cell>
          <cell r="BB73">
            <v>294.88449999999995</v>
          </cell>
          <cell r="BC73" t="str">
            <v>!</v>
          </cell>
          <cell r="BD73">
            <v>191.73250000000002</v>
          </cell>
          <cell r="BE73" t="str">
            <v>!</v>
          </cell>
        </row>
        <row r="74">
          <cell r="Y74" t="str">
            <v>!</v>
          </cell>
          <cell r="Z74" t="str">
            <v>!</v>
          </cell>
          <cell r="AA74">
            <v>197.25809510033119</v>
          </cell>
          <cell r="AB74" t="str">
            <v>!</v>
          </cell>
          <cell r="AC74">
            <v>47.408792106502631</v>
          </cell>
          <cell r="AD74" t="str">
            <v>!</v>
          </cell>
          <cell r="AE74" t="str">
            <v>!</v>
          </cell>
          <cell r="AF74">
            <v>54.651548033374254</v>
          </cell>
          <cell r="AG74" t="str">
            <v>!</v>
          </cell>
          <cell r="AH74">
            <v>52.714938768309942</v>
          </cell>
          <cell r="AI74" t="str">
            <v>!</v>
          </cell>
          <cell r="AJ74">
            <v>73.333106887219216</v>
          </cell>
          <cell r="AK74" t="str">
            <v>!</v>
          </cell>
          <cell r="AL74">
            <v>228.10838579540604</v>
          </cell>
          <cell r="AM74" t="str">
            <v>!</v>
          </cell>
          <cell r="AN74">
            <v>59.997227206809043</v>
          </cell>
          <cell r="AO74">
            <v>69.412961151733356</v>
          </cell>
          <cell r="AP74">
            <v>67.90277405236499</v>
          </cell>
          <cell r="AQ74">
            <v>55.968306717465005</v>
          </cell>
          <cell r="AR74" t="str">
            <v>!</v>
          </cell>
          <cell r="AS74">
            <v>253.51725817015458</v>
          </cell>
          <cell r="AT74" t="str">
            <v>!</v>
          </cell>
          <cell r="AU74">
            <v>43.232468750000002</v>
          </cell>
          <cell r="AV74">
            <v>43.232468750000002</v>
          </cell>
          <cell r="AW74">
            <v>43.232468750000002</v>
          </cell>
          <cell r="AX74">
            <v>43.232468750000002</v>
          </cell>
          <cell r="AY74" t="str">
            <v>!</v>
          </cell>
          <cell r="AZ74">
            <v>172.92987500000001</v>
          </cell>
          <cell r="BA74" t="str">
            <v>!</v>
          </cell>
          <cell r="BB74">
            <v>141.54455999999996</v>
          </cell>
          <cell r="BC74" t="str">
            <v>!</v>
          </cell>
          <cell r="BD74">
            <v>92.031600000000012</v>
          </cell>
          <cell r="BE74" t="str">
            <v>!</v>
          </cell>
        </row>
        <row r="75">
          <cell r="Y75" t="str">
            <v>!</v>
          </cell>
          <cell r="Z75" t="str">
            <v>!</v>
          </cell>
          <cell r="AB75" t="str">
            <v>!</v>
          </cell>
          <cell r="AD75" t="str">
            <v>!</v>
          </cell>
          <cell r="AE75" t="str">
            <v>!</v>
          </cell>
          <cell r="AG75" t="str">
            <v>!</v>
          </cell>
          <cell r="AI75" t="str">
            <v>!</v>
          </cell>
          <cell r="AK75" t="str">
            <v>!</v>
          </cell>
          <cell r="AM75" t="str">
            <v>!</v>
          </cell>
          <cell r="AN75" t="str">
            <v xml:space="preserve"> </v>
          </cell>
          <cell r="AO75" t="str">
            <v xml:space="preserve"> </v>
          </cell>
          <cell r="AP75" t="str">
            <v xml:space="preserve"> </v>
          </cell>
          <cell r="AQ75" t="str">
            <v xml:space="preserve"> </v>
          </cell>
          <cell r="AR75" t="str">
            <v>!</v>
          </cell>
          <cell r="AT75" t="str">
            <v>!</v>
          </cell>
          <cell r="AU75" t="str">
            <v xml:space="preserve"> </v>
          </cell>
          <cell r="AV75" t="str">
            <v xml:space="preserve"> </v>
          </cell>
          <cell r="AW75" t="str">
            <v xml:space="preserve"> </v>
          </cell>
          <cell r="AX75" t="str">
            <v xml:space="preserve"> </v>
          </cell>
          <cell r="AY75" t="str">
            <v>!</v>
          </cell>
          <cell r="BA75" t="str">
            <v>!</v>
          </cell>
          <cell r="BC75" t="str">
            <v>!</v>
          </cell>
          <cell r="BE75" t="str">
            <v>!</v>
          </cell>
        </row>
        <row r="76">
          <cell r="Y76" t="str">
            <v>!</v>
          </cell>
          <cell r="Z76" t="str">
            <v>!</v>
          </cell>
          <cell r="AA76">
            <v>195.90267613399999</v>
          </cell>
          <cell r="AB76" t="str">
            <v>!</v>
          </cell>
          <cell r="AC76">
            <v>47.58120125976</v>
          </cell>
          <cell r="AD76" t="str">
            <v>!</v>
          </cell>
          <cell r="AE76" t="str">
            <v>!</v>
          </cell>
          <cell r="AF76">
            <v>48.394889670609999</v>
          </cell>
          <cell r="AG76" t="str">
            <v>!</v>
          </cell>
          <cell r="AH76">
            <v>48.015441592649999</v>
          </cell>
          <cell r="AI76" t="str">
            <v>!</v>
          </cell>
          <cell r="AJ76">
            <v>41.634747110400006</v>
          </cell>
          <cell r="AK76" t="str">
            <v>!</v>
          </cell>
          <cell r="AL76">
            <v>185.62627963341998</v>
          </cell>
          <cell r="AM76" t="str">
            <v>!</v>
          </cell>
          <cell r="AN76">
            <v>87.968899972199992</v>
          </cell>
          <cell r="AO76">
            <v>67.608952344360006</v>
          </cell>
          <cell r="AP76">
            <v>45.125113733649997</v>
          </cell>
          <cell r="AQ76">
            <v>34.601246106699996</v>
          </cell>
          <cell r="AR76" t="str">
            <v>!</v>
          </cell>
          <cell r="AS76">
            <v>235.30421215690995</v>
          </cell>
          <cell r="AT76" t="str">
            <v>!</v>
          </cell>
          <cell r="AU76">
            <v>42.125062500000006</v>
          </cell>
          <cell r="AV76">
            <v>42.125062500000006</v>
          </cell>
          <cell r="AW76">
            <v>42.125062500000006</v>
          </cell>
          <cell r="AX76">
            <v>42.125062500000006</v>
          </cell>
          <cell r="AY76" t="str">
            <v>!</v>
          </cell>
          <cell r="AZ76">
            <v>168.50025000000002</v>
          </cell>
          <cell r="BA76" t="str">
            <v>!</v>
          </cell>
          <cell r="BB76">
            <v>144.44550000000001</v>
          </cell>
          <cell r="BC76" t="str">
            <v>!</v>
          </cell>
          <cell r="BD76">
            <v>90.457499999999996</v>
          </cell>
          <cell r="BE76" t="str">
            <v>!</v>
          </cell>
        </row>
        <row r="77">
          <cell r="Y77" t="str">
            <v>!</v>
          </cell>
          <cell r="Z77" t="str">
            <v>!</v>
          </cell>
          <cell r="AA77">
            <v>99.400748582424796</v>
          </cell>
          <cell r="AB77" t="str">
            <v>!</v>
          </cell>
          <cell r="AC77">
            <v>23.538420263203271</v>
          </cell>
          <cell r="AD77" t="str">
            <v>!</v>
          </cell>
          <cell r="AE77" t="str">
            <v>!</v>
          </cell>
          <cell r="AF77">
            <v>23.827964371136794</v>
          </cell>
          <cell r="AG77" t="str">
            <v>!</v>
          </cell>
          <cell r="AH77">
            <v>24.247798004288249</v>
          </cell>
          <cell r="AI77" t="str">
            <v>!</v>
          </cell>
          <cell r="AJ77">
            <v>21.441894761856005</v>
          </cell>
          <cell r="AK77" t="str">
            <v>!</v>
          </cell>
          <cell r="AL77">
            <v>93.056077400484327</v>
          </cell>
          <cell r="AM77" t="str">
            <v>!</v>
          </cell>
          <cell r="AN77">
            <v>44.751010980457743</v>
          </cell>
          <cell r="AO77">
            <v>34.978573238592155</v>
          </cell>
          <cell r="AP77">
            <v>24.367561416170997</v>
          </cell>
          <cell r="AQ77">
            <v>18.684672897617997</v>
          </cell>
          <cell r="AR77" t="str">
            <v>!</v>
          </cell>
          <cell r="AS77">
            <v>123.89237378485623</v>
          </cell>
          <cell r="AT77" t="str">
            <v>!</v>
          </cell>
          <cell r="AU77">
            <v>21.062531250000003</v>
          </cell>
          <cell r="AV77">
            <v>21.062531250000003</v>
          </cell>
          <cell r="AW77">
            <v>21.062531250000003</v>
          </cell>
          <cell r="AX77">
            <v>21.062531250000003</v>
          </cell>
          <cell r="AY77" t="str">
            <v>!</v>
          </cell>
          <cell r="AZ77">
            <v>84.250125000000011</v>
          </cell>
          <cell r="BA77" t="str">
            <v>!</v>
          </cell>
          <cell r="BB77">
            <v>69.333840000000009</v>
          </cell>
          <cell r="BC77" t="str">
            <v>!</v>
          </cell>
          <cell r="BD77">
            <v>43.419599999999996</v>
          </cell>
          <cell r="BE77" t="str">
            <v>!</v>
          </cell>
        </row>
        <row r="78">
          <cell r="Y78" t="str">
            <v>!</v>
          </cell>
          <cell r="Z78" t="str">
            <v>!</v>
          </cell>
          <cell r="AB78" t="str">
            <v>!</v>
          </cell>
          <cell r="AD78" t="str">
            <v>!</v>
          </cell>
          <cell r="AE78" t="str">
            <v>!</v>
          </cell>
          <cell r="AG78" t="str">
            <v>!</v>
          </cell>
          <cell r="AI78" t="str">
            <v>!</v>
          </cell>
          <cell r="AK78" t="str">
            <v>!</v>
          </cell>
          <cell r="AM78" t="str">
            <v>!</v>
          </cell>
          <cell r="AN78" t="str">
            <v xml:space="preserve"> </v>
          </cell>
          <cell r="AO78" t="str">
            <v xml:space="preserve"> </v>
          </cell>
          <cell r="AP78" t="str">
            <v xml:space="preserve"> </v>
          </cell>
          <cell r="AQ78" t="str">
            <v xml:space="preserve"> </v>
          </cell>
          <cell r="AR78" t="str">
            <v>!</v>
          </cell>
          <cell r="AT78" t="str">
            <v>!</v>
          </cell>
          <cell r="AU78" t="str">
            <v xml:space="preserve"> </v>
          </cell>
          <cell r="AV78" t="str">
            <v xml:space="preserve"> </v>
          </cell>
          <cell r="AW78" t="str">
            <v xml:space="preserve"> </v>
          </cell>
          <cell r="AX78" t="str">
            <v xml:space="preserve"> </v>
          </cell>
          <cell r="AY78" t="str">
            <v>!</v>
          </cell>
          <cell r="BA78" t="str">
            <v>!</v>
          </cell>
          <cell r="BC78" t="str">
            <v>!</v>
          </cell>
          <cell r="BE78" t="str">
            <v>!</v>
          </cell>
        </row>
        <row r="79">
          <cell r="Y79" t="str">
            <v>!</v>
          </cell>
          <cell r="Z79" t="str">
            <v>!</v>
          </cell>
          <cell r="AA79">
            <v>583.25668836</v>
          </cell>
          <cell r="AB79" t="str">
            <v>!</v>
          </cell>
          <cell r="AC79">
            <v>143.41461970832</v>
          </cell>
          <cell r="AD79" t="str">
            <v>!</v>
          </cell>
          <cell r="AE79" t="str">
            <v>!</v>
          </cell>
          <cell r="AF79">
            <v>159.39285811675001</v>
          </cell>
          <cell r="AG79" t="str">
            <v>!</v>
          </cell>
          <cell r="AH79">
            <v>152.40145895563998</v>
          </cell>
          <cell r="AI79" t="str">
            <v>!</v>
          </cell>
          <cell r="AJ79">
            <v>184.02912941568005</v>
          </cell>
          <cell r="AK79" t="str">
            <v>!</v>
          </cell>
          <cell r="AL79">
            <v>639.23806619639004</v>
          </cell>
          <cell r="AM79" t="str">
            <v>!</v>
          </cell>
          <cell r="AN79">
            <v>205.90791326219997</v>
          </cell>
          <cell r="AO79">
            <v>201.77501882676</v>
          </cell>
          <cell r="AP79">
            <v>170.87099160839998</v>
          </cell>
          <cell r="AQ79">
            <v>138.24625854645001</v>
          </cell>
          <cell r="AR79" t="str">
            <v>!</v>
          </cell>
          <cell r="AS79">
            <v>716.80018224381001</v>
          </cell>
          <cell r="AT79" t="str">
            <v>!</v>
          </cell>
          <cell r="AU79">
            <v>128.59</v>
          </cell>
          <cell r="AV79">
            <v>128.59</v>
          </cell>
          <cell r="AW79">
            <v>128.59</v>
          </cell>
          <cell r="AX79">
            <v>128.59</v>
          </cell>
          <cell r="AY79" t="str">
            <v>!</v>
          </cell>
          <cell r="AZ79">
            <v>514.36</v>
          </cell>
          <cell r="BA79" t="str">
            <v>!</v>
          </cell>
          <cell r="BB79">
            <v>439.32999999999993</v>
          </cell>
          <cell r="BC79" t="str">
            <v>!</v>
          </cell>
          <cell r="BD79">
            <v>282.19</v>
          </cell>
          <cell r="BE79" t="str">
            <v>!</v>
          </cell>
        </row>
        <row r="80">
          <cell r="Y80" t="str">
            <v>!</v>
          </cell>
          <cell r="Z80" t="str">
            <v>!</v>
          </cell>
          <cell r="AA80">
            <v>296.65884368275601</v>
          </cell>
          <cell r="AB80" t="str">
            <v>!</v>
          </cell>
          <cell r="AC80">
            <v>70.947212369705909</v>
          </cell>
          <cell r="AD80" t="str">
            <v>!</v>
          </cell>
          <cell r="AE80" t="str">
            <v>!</v>
          </cell>
          <cell r="AF80">
            <v>78.479512404511041</v>
          </cell>
          <cell r="AG80" t="str">
            <v>!</v>
          </cell>
          <cell r="AH80">
            <v>76.962736772598191</v>
          </cell>
          <cell r="AI80" t="str">
            <v>!</v>
          </cell>
          <cell r="AJ80">
            <v>94.775001649075222</v>
          </cell>
          <cell r="AK80" t="str">
            <v>!</v>
          </cell>
          <cell r="AL80">
            <v>321.16446319589033</v>
          </cell>
          <cell r="AM80" t="str">
            <v>!</v>
          </cell>
          <cell r="AN80">
            <v>104.74823818726679</v>
          </cell>
          <cell r="AO80">
            <v>104.39153439032552</v>
          </cell>
          <cell r="AP80">
            <v>92.27033546853599</v>
          </cell>
          <cell r="AQ80">
            <v>74.652979615082998</v>
          </cell>
          <cell r="AR80" t="str">
            <v>!</v>
          </cell>
          <cell r="AS80">
            <v>377.40963195501081</v>
          </cell>
          <cell r="AT80" t="str">
            <v>!</v>
          </cell>
          <cell r="AU80">
            <v>64.295000000000002</v>
          </cell>
          <cell r="AV80">
            <v>64.295000000000002</v>
          </cell>
          <cell r="AW80">
            <v>64.295000000000002</v>
          </cell>
          <cell r="AX80">
            <v>64.295000000000002</v>
          </cell>
          <cell r="AY80" t="str">
            <v>!</v>
          </cell>
          <cell r="AZ80">
            <v>257.18</v>
          </cell>
          <cell r="BA80" t="str">
            <v>!</v>
          </cell>
          <cell r="BB80">
            <v>210.87839999999997</v>
          </cell>
          <cell r="BC80" t="str">
            <v>!</v>
          </cell>
          <cell r="BD80">
            <v>135.4512</v>
          </cell>
          <cell r="BE80" t="str">
            <v>!</v>
          </cell>
        </row>
        <row r="81">
          <cell r="Y81" t="str">
            <v>!</v>
          </cell>
          <cell r="Z81" t="str">
            <v>!</v>
          </cell>
          <cell r="AB81" t="str">
            <v>!</v>
          </cell>
          <cell r="AD81" t="str">
            <v>!</v>
          </cell>
          <cell r="AE81" t="str">
            <v>!</v>
          </cell>
          <cell r="AG81" t="str">
            <v>!</v>
          </cell>
          <cell r="AI81" t="str">
            <v>!</v>
          </cell>
          <cell r="AK81" t="str">
            <v>!</v>
          </cell>
          <cell r="AM81" t="str">
            <v>!</v>
          </cell>
          <cell r="AN81" t="str">
            <v xml:space="preserve"> </v>
          </cell>
          <cell r="AO81" t="str">
            <v xml:space="preserve"> </v>
          </cell>
          <cell r="AP81" t="str">
            <v xml:space="preserve"> </v>
          </cell>
          <cell r="AQ81" t="str">
            <v xml:space="preserve"> </v>
          </cell>
          <cell r="AR81" t="str">
            <v>!</v>
          </cell>
          <cell r="AT81" t="str">
            <v>!</v>
          </cell>
          <cell r="AU81" t="str">
            <v xml:space="preserve"> </v>
          </cell>
          <cell r="AV81" t="str">
            <v xml:space="preserve"> </v>
          </cell>
          <cell r="AW81" t="str">
            <v xml:space="preserve"> </v>
          </cell>
          <cell r="AX81" t="str">
            <v xml:space="preserve"> </v>
          </cell>
          <cell r="AY81" t="str">
            <v>!</v>
          </cell>
          <cell r="BA81" t="str">
            <v>!</v>
          </cell>
          <cell r="BC81" t="str">
            <v>!</v>
          </cell>
          <cell r="BE81" t="str">
            <v>!</v>
          </cell>
        </row>
        <row r="82">
          <cell r="Y82" t="str">
            <v>!</v>
          </cell>
          <cell r="Z82" t="str">
            <v>!</v>
          </cell>
          <cell r="AB82" t="str">
            <v>!</v>
          </cell>
          <cell r="AD82" t="str">
            <v>!</v>
          </cell>
          <cell r="AE82" t="str">
            <v>!</v>
          </cell>
          <cell r="AG82" t="str">
            <v>!</v>
          </cell>
          <cell r="AI82" t="str">
            <v>!</v>
          </cell>
          <cell r="AK82" t="str">
            <v>!</v>
          </cell>
          <cell r="AM82" t="str">
            <v>!</v>
          </cell>
          <cell r="AN82" t="str">
            <v xml:space="preserve"> </v>
          </cell>
          <cell r="AO82" t="str">
            <v xml:space="preserve"> </v>
          </cell>
          <cell r="AP82" t="str">
            <v xml:space="preserve"> </v>
          </cell>
          <cell r="AQ82" t="str">
            <v xml:space="preserve"> </v>
          </cell>
          <cell r="AR82" t="str">
            <v>!</v>
          </cell>
          <cell r="AT82" t="str">
            <v>!</v>
          </cell>
          <cell r="AU82" t="str">
            <v xml:space="preserve"> </v>
          </cell>
          <cell r="AV82" t="str">
            <v xml:space="preserve"> </v>
          </cell>
          <cell r="AW82" t="str">
            <v xml:space="preserve"> </v>
          </cell>
          <cell r="AX82" t="str">
            <v xml:space="preserve"> </v>
          </cell>
          <cell r="AY82" t="str">
            <v>!</v>
          </cell>
          <cell r="BA82" t="str">
            <v>!</v>
          </cell>
          <cell r="BC82" t="str">
            <v>!</v>
          </cell>
          <cell r="BE82" t="str">
            <v>!</v>
          </cell>
        </row>
        <row r="83">
          <cell r="Y83" t="str">
            <v>!</v>
          </cell>
          <cell r="Z83" t="str">
            <v>!</v>
          </cell>
          <cell r="AB83" t="str">
            <v>!</v>
          </cell>
          <cell r="AD83" t="str">
            <v>!</v>
          </cell>
          <cell r="AE83" t="str">
            <v>!</v>
          </cell>
          <cell r="AG83" t="str">
            <v>!</v>
          </cell>
          <cell r="AI83" t="str">
            <v>!</v>
          </cell>
          <cell r="AK83" t="str">
            <v>!</v>
          </cell>
          <cell r="AM83" t="str">
            <v>!</v>
          </cell>
          <cell r="AN83" t="str">
            <v xml:space="preserve"> </v>
          </cell>
          <cell r="AO83" t="str">
            <v xml:space="preserve"> </v>
          </cell>
          <cell r="AP83" t="str">
            <v xml:space="preserve"> </v>
          </cell>
          <cell r="AQ83" t="str">
            <v xml:space="preserve"> </v>
          </cell>
          <cell r="AR83" t="str">
            <v>!</v>
          </cell>
          <cell r="AT83" t="str">
            <v>!</v>
          </cell>
          <cell r="AU83" t="str">
            <v xml:space="preserve"> </v>
          </cell>
          <cell r="AV83" t="str">
            <v xml:space="preserve"> </v>
          </cell>
          <cell r="AW83" t="str">
            <v xml:space="preserve"> </v>
          </cell>
          <cell r="AX83" t="str">
            <v xml:space="preserve"> </v>
          </cell>
          <cell r="AY83" t="str">
            <v>!</v>
          </cell>
          <cell r="BA83" t="str">
            <v>!</v>
          </cell>
          <cell r="BC83" t="str">
            <v>!</v>
          </cell>
          <cell r="BE83" t="str">
            <v>!</v>
          </cell>
        </row>
        <row r="84">
          <cell r="Y84" t="str">
            <v>!</v>
          </cell>
          <cell r="Z84" t="str">
            <v>!</v>
          </cell>
          <cell r="AB84" t="str">
            <v>!</v>
          </cell>
          <cell r="AD84" t="str">
            <v>!</v>
          </cell>
          <cell r="AE84" t="str">
            <v>!</v>
          </cell>
          <cell r="AG84" t="str">
            <v>!</v>
          </cell>
          <cell r="AI84" t="str">
            <v>!</v>
          </cell>
          <cell r="AK84" t="str">
            <v>!</v>
          </cell>
          <cell r="AM84" t="str">
            <v>!</v>
          </cell>
          <cell r="AO84" t="str">
            <v xml:space="preserve"> </v>
          </cell>
          <cell r="AP84" t="str">
            <v xml:space="preserve"> </v>
          </cell>
          <cell r="AQ84" t="str">
            <v xml:space="preserve"> </v>
          </cell>
          <cell r="AR84" t="str">
            <v>!</v>
          </cell>
          <cell r="AT84" t="str">
            <v>!</v>
          </cell>
          <cell r="AU84" t="str">
            <v xml:space="preserve"> </v>
          </cell>
          <cell r="AV84" t="str">
            <v xml:space="preserve"> </v>
          </cell>
          <cell r="AW84" t="str">
            <v xml:space="preserve"> </v>
          </cell>
          <cell r="AX84" t="str">
            <v xml:space="preserve"> </v>
          </cell>
          <cell r="AY84" t="str">
            <v>!</v>
          </cell>
          <cell r="BA84" t="str">
            <v>!</v>
          </cell>
          <cell r="BC84" t="str">
            <v>!</v>
          </cell>
          <cell r="BE84" t="str">
            <v>!</v>
          </cell>
        </row>
        <row r="85">
          <cell r="Y85" t="str">
            <v>!</v>
          </cell>
          <cell r="Z85" t="str">
            <v>!</v>
          </cell>
          <cell r="AB85" t="str">
            <v>!</v>
          </cell>
          <cell r="AD85" t="str">
            <v>!</v>
          </cell>
          <cell r="AE85" t="str">
            <v>!</v>
          </cell>
          <cell r="AG85" t="str">
            <v>!</v>
          </cell>
          <cell r="AI85" t="str">
            <v>!</v>
          </cell>
          <cell r="AK85" t="str">
            <v>!</v>
          </cell>
          <cell r="AL85" t="str">
            <v xml:space="preserve"> </v>
          </cell>
          <cell r="AM85" t="str">
            <v>!</v>
          </cell>
          <cell r="AN85" t="str">
            <v xml:space="preserve"> </v>
          </cell>
          <cell r="AO85" t="str">
            <v xml:space="preserve"> </v>
          </cell>
          <cell r="AP85" t="str">
            <v xml:space="preserve"> </v>
          </cell>
          <cell r="AQ85" t="str">
            <v xml:space="preserve"> </v>
          </cell>
          <cell r="AR85" t="str">
            <v>!</v>
          </cell>
          <cell r="AS85" t="str">
            <v xml:space="preserve"> </v>
          </cell>
          <cell r="AT85" t="str">
            <v>!</v>
          </cell>
          <cell r="AU85" t="str">
            <v xml:space="preserve"> </v>
          </cell>
          <cell r="AV85" t="str">
            <v xml:space="preserve"> </v>
          </cell>
          <cell r="AW85" t="str">
            <v xml:space="preserve"> </v>
          </cell>
          <cell r="AX85" t="str">
            <v xml:space="preserve"> </v>
          </cell>
          <cell r="AY85" t="str">
            <v>!</v>
          </cell>
          <cell r="BA85" t="str">
            <v>!</v>
          </cell>
          <cell r="BC85" t="str">
            <v>!</v>
          </cell>
          <cell r="BE85" t="str">
            <v>!</v>
          </cell>
        </row>
        <row r="86">
          <cell r="Y86" t="str">
            <v>!</v>
          </cell>
          <cell r="Z86" t="str">
            <v>!</v>
          </cell>
          <cell r="AA86">
            <v>142.48734588542649</v>
          </cell>
          <cell r="AB86" t="str">
            <v>!</v>
          </cell>
          <cell r="AC86">
            <v>32.227000000000004</v>
          </cell>
          <cell r="AD86" t="str">
            <v>!</v>
          </cell>
          <cell r="AE86" t="str">
            <v>!</v>
          </cell>
          <cell r="AF86">
            <v>41.616000000000007</v>
          </cell>
          <cell r="AG86" t="str">
            <v>!</v>
          </cell>
          <cell r="AH86">
            <v>35.481745544554457</v>
          </cell>
          <cell r="AI86" t="str">
            <v>!</v>
          </cell>
          <cell r="AJ86">
            <v>34.790703814563109</v>
          </cell>
          <cell r="AK86" t="str">
            <v>!</v>
          </cell>
          <cell r="AL86">
            <v>144.11544935911755</v>
          </cell>
          <cell r="AM86" t="str">
            <v>!</v>
          </cell>
          <cell r="AN86">
            <v>26.956</v>
          </cell>
          <cell r="AO86">
            <v>35.567</v>
          </cell>
          <cell r="AP86">
            <v>38.962499999999999</v>
          </cell>
          <cell r="AQ86">
            <v>38.962499999999999</v>
          </cell>
          <cell r="AR86" t="str">
            <v>!</v>
          </cell>
          <cell r="AS86">
            <v>140.44800000000001</v>
          </cell>
          <cell r="AT86" t="str">
            <v>!</v>
          </cell>
          <cell r="AU86">
            <v>36.789135000000002</v>
          </cell>
          <cell r="AV86">
            <v>36.789135000000002</v>
          </cell>
          <cell r="AW86">
            <v>36.789135000000002</v>
          </cell>
          <cell r="AX86">
            <v>36.789135000000002</v>
          </cell>
          <cell r="AY86" t="str">
            <v>!</v>
          </cell>
          <cell r="AZ86">
            <v>147.15654000000001</v>
          </cell>
          <cell r="BA86" t="str">
            <v>!</v>
          </cell>
          <cell r="BB86">
            <v>143.58944000000002</v>
          </cell>
          <cell r="BC86" t="str">
            <v>!</v>
          </cell>
          <cell r="BD86">
            <v>133.69209999999998</v>
          </cell>
          <cell r="BE86" t="str">
            <v>!</v>
          </cell>
        </row>
        <row r="87">
          <cell r="Y87" t="str">
            <v>!</v>
          </cell>
          <cell r="Z87" t="str">
            <v>!</v>
          </cell>
          <cell r="AA87">
            <v>85.968791405907638</v>
          </cell>
          <cell r="AB87" t="str">
            <v>!</v>
          </cell>
          <cell r="AC87">
            <v>19.285</v>
          </cell>
          <cell r="AD87" t="str">
            <v>!</v>
          </cell>
          <cell r="AE87" t="str">
            <v>!</v>
          </cell>
          <cell r="AF87">
            <v>32.176000000000002</v>
          </cell>
          <cell r="AG87" t="str">
            <v>!</v>
          </cell>
          <cell r="AH87">
            <v>22.325742574257426</v>
          </cell>
          <cell r="AI87" t="str">
            <v>!</v>
          </cell>
          <cell r="AJ87">
            <v>21.892233009708736</v>
          </cell>
          <cell r="AK87" t="str">
            <v>!</v>
          </cell>
          <cell r="AL87">
            <v>95.678975583966164</v>
          </cell>
          <cell r="AM87" t="str">
            <v>!</v>
          </cell>
          <cell r="AN87">
            <v>15.273999999999999</v>
          </cell>
          <cell r="AO87">
            <v>23.76</v>
          </cell>
          <cell r="AP87">
            <v>23.132999999999996</v>
          </cell>
          <cell r="AQ87">
            <v>23.132999999999996</v>
          </cell>
          <cell r="AR87" t="str">
            <v>!</v>
          </cell>
          <cell r="AS87">
            <v>85.3</v>
          </cell>
          <cell r="AT87" t="str">
            <v>!</v>
          </cell>
          <cell r="AU87">
            <v>22.661535000000001</v>
          </cell>
          <cell r="AV87">
            <v>22.661535000000001</v>
          </cell>
          <cell r="AW87">
            <v>22.661535000000001</v>
          </cell>
          <cell r="AX87">
            <v>22.661535000000001</v>
          </cell>
          <cell r="AY87" t="str">
            <v>!</v>
          </cell>
          <cell r="AZ87">
            <v>90.646140000000003</v>
          </cell>
          <cell r="BA87" t="str">
            <v>!</v>
          </cell>
          <cell r="BB87">
            <v>88.965440000000001</v>
          </cell>
          <cell r="BC87" t="str">
            <v>!</v>
          </cell>
          <cell r="BD87">
            <v>87.120099999999994</v>
          </cell>
          <cell r="BE87" t="str">
            <v>!</v>
          </cell>
        </row>
        <row r="88">
          <cell r="Y88" t="str">
            <v>!</v>
          </cell>
          <cell r="Z88" t="str">
            <v>!</v>
          </cell>
          <cell r="AA88">
            <v>51.589576412837744</v>
          </cell>
          <cell r="AB88" t="str">
            <v>!</v>
          </cell>
          <cell r="AC88">
            <v>11.778</v>
          </cell>
          <cell r="AD88" t="str">
            <v>!</v>
          </cell>
          <cell r="AE88" t="str">
            <v>!</v>
          </cell>
          <cell r="AF88">
            <v>11.554</v>
          </cell>
          <cell r="AG88" t="str">
            <v>!</v>
          </cell>
          <cell r="AH88">
            <v>12.029702970297029</v>
          </cell>
          <cell r="AI88" t="str">
            <v>!</v>
          </cell>
          <cell r="AJ88">
            <v>11.796116504854369</v>
          </cell>
          <cell r="AK88" t="str">
            <v>!</v>
          </cell>
          <cell r="AL88">
            <v>47.157819475151399</v>
          </cell>
          <cell r="AM88" t="str">
            <v>!</v>
          </cell>
          <cell r="AN88">
            <v>13.164999999999999</v>
          </cell>
          <cell r="AO88">
            <v>11.856</v>
          </cell>
          <cell r="AP88">
            <v>14.2925</v>
          </cell>
          <cell r="AQ88">
            <v>14.2925</v>
          </cell>
          <cell r="AR88" t="str">
            <v>!</v>
          </cell>
          <cell r="AS88">
            <v>53.606000000000002</v>
          </cell>
          <cell r="AT88" t="str">
            <v>!</v>
          </cell>
          <cell r="AU88">
            <v>12.6869</v>
          </cell>
          <cell r="AV88">
            <v>12.6869</v>
          </cell>
          <cell r="AW88">
            <v>12.6869</v>
          </cell>
          <cell r="AX88">
            <v>12.6869</v>
          </cell>
          <cell r="AY88" t="str">
            <v>!</v>
          </cell>
          <cell r="AZ88">
            <v>50.747599999999998</v>
          </cell>
          <cell r="BA88" t="str">
            <v>!</v>
          </cell>
          <cell r="BB88">
            <v>49.056800000000003</v>
          </cell>
          <cell r="BC88" t="str">
            <v>!</v>
          </cell>
          <cell r="BD88">
            <v>41.972000000000001</v>
          </cell>
          <cell r="BE88" t="str">
            <v>!</v>
          </cell>
        </row>
        <row r="89">
          <cell r="Y89" t="str">
            <v>!</v>
          </cell>
          <cell r="Z89" t="str">
            <v>!</v>
          </cell>
          <cell r="AA89">
            <v>16.92910350034111</v>
          </cell>
          <cell r="AB89" t="str">
            <v>!</v>
          </cell>
          <cell r="AC89">
            <v>3.9449999999999998</v>
          </cell>
          <cell r="AD89" t="str">
            <v>!</v>
          </cell>
          <cell r="AE89" t="str">
            <v>!</v>
          </cell>
          <cell r="AF89">
            <v>3.5390000000000001</v>
          </cell>
          <cell r="AG89" t="str">
            <v>!</v>
          </cell>
          <cell r="AH89">
            <v>4.1262999999999996</v>
          </cell>
          <cell r="AI89" t="str">
            <v>!</v>
          </cell>
          <cell r="AJ89">
            <v>4.1023543</v>
          </cell>
          <cell r="AK89" t="str">
            <v>!</v>
          </cell>
          <cell r="AL89">
            <v>15.712654299999999</v>
          </cell>
          <cell r="AM89" t="str">
            <v>!</v>
          </cell>
          <cell r="AN89">
            <v>2.14</v>
          </cell>
          <cell r="AO89">
            <v>3.2810000000000001</v>
          </cell>
          <cell r="AP89">
            <v>4.9959999999999996</v>
          </cell>
          <cell r="AQ89">
            <v>4.9959999999999996</v>
          </cell>
          <cell r="AR89" t="str">
            <v>!</v>
          </cell>
          <cell r="AS89">
            <v>15.413</v>
          </cell>
          <cell r="AT89" t="str">
            <v>!</v>
          </cell>
          <cell r="AU89">
            <v>4.4406999999999996</v>
          </cell>
          <cell r="AV89">
            <v>4.4406999999999996</v>
          </cell>
          <cell r="AW89">
            <v>4.4406999999999996</v>
          </cell>
          <cell r="AX89">
            <v>4.4406999999999996</v>
          </cell>
          <cell r="AY89" t="str">
            <v>!</v>
          </cell>
          <cell r="AZ89">
            <v>17.762799999999999</v>
          </cell>
          <cell r="BA89" t="str">
            <v>!</v>
          </cell>
          <cell r="BB89">
            <v>17.5672</v>
          </cell>
          <cell r="BC89" t="str">
            <v>!</v>
          </cell>
          <cell r="BD89">
            <v>16.600000000000001</v>
          </cell>
          <cell r="BE89" t="str">
            <v>!</v>
          </cell>
        </row>
        <row r="90">
          <cell r="Y90" t="str">
            <v>!</v>
          </cell>
          <cell r="Z90" t="str">
            <v>!</v>
          </cell>
          <cell r="AA90">
            <v>-12.000125433659992</v>
          </cell>
          <cell r="AB90" t="str">
            <v>!</v>
          </cell>
          <cell r="AC90">
            <v>-2.7810000000000001</v>
          </cell>
          <cell r="AD90" t="str">
            <v>!</v>
          </cell>
          <cell r="AE90" t="str">
            <v>!</v>
          </cell>
          <cell r="AF90">
            <v>-5.6529999999999996</v>
          </cell>
          <cell r="AG90" t="str">
            <v>!</v>
          </cell>
          <cell r="AH90">
            <v>-3</v>
          </cell>
          <cell r="AI90" t="str">
            <v>!</v>
          </cell>
          <cell r="AJ90">
            <v>-3</v>
          </cell>
          <cell r="AK90" t="str">
            <v>!</v>
          </cell>
          <cell r="AL90">
            <v>-14.434000000000001</v>
          </cell>
          <cell r="AM90" t="str">
            <v>!</v>
          </cell>
          <cell r="AN90">
            <v>-3.6230000000000002</v>
          </cell>
          <cell r="AO90">
            <v>-3.33</v>
          </cell>
          <cell r="AP90">
            <v>-3.4590000000000001</v>
          </cell>
          <cell r="AQ90">
            <v>-3.4590000000000001</v>
          </cell>
          <cell r="AR90" t="str">
            <v>!</v>
          </cell>
          <cell r="AS90">
            <v>-13.871</v>
          </cell>
          <cell r="AT90" t="str">
            <v>!</v>
          </cell>
          <cell r="AU90">
            <v>-3</v>
          </cell>
          <cell r="AV90">
            <v>-3</v>
          </cell>
          <cell r="AW90">
            <v>-3</v>
          </cell>
          <cell r="AX90">
            <v>-3</v>
          </cell>
          <cell r="AY90" t="str">
            <v>!</v>
          </cell>
          <cell r="AZ90">
            <v>-12</v>
          </cell>
          <cell r="BA90" t="str">
            <v>!</v>
          </cell>
          <cell r="BB90">
            <v>-12</v>
          </cell>
          <cell r="BC90" t="str">
            <v>!</v>
          </cell>
          <cell r="BD90">
            <v>-12</v>
          </cell>
          <cell r="BE90" t="str">
            <v>!</v>
          </cell>
        </row>
        <row r="91">
          <cell r="Y91" t="str">
            <v>!</v>
          </cell>
          <cell r="Z91" t="str">
            <v>!</v>
          </cell>
          <cell r="AA91">
            <v>-6.1164400000000008</v>
          </cell>
          <cell r="AB91" t="str">
            <v>!</v>
          </cell>
          <cell r="AC91">
            <v>-1.3757607000000001</v>
          </cell>
          <cell r="AD91" t="str">
            <v>!</v>
          </cell>
          <cell r="AE91" t="str">
            <v>!</v>
          </cell>
          <cell r="AF91">
            <v>-2.7833410408999999</v>
          </cell>
          <cell r="AG91" t="str">
            <v>!</v>
          </cell>
          <cell r="AH91">
            <v>-1.5149999999999999</v>
          </cell>
          <cell r="AI91" t="str">
            <v>!</v>
          </cell>
          <cell r="AJ91">
            <v>-1.5449999999999999</v>
          </cell>
          <cell r="AK91" t="str">
            <v>!</v>
          </cell>
          <cell r="AL91">
            <v>-7.2191017408999993</v>
          </cell>
          <cell r="AM91" t="str">
            <v>!</v>
          </cell>
          <cell r="AN91">
            <v>-1.8430708220000001</v>
          </cell>
          <cell r="AO91">
            <v>-1.7228287799999999</v>
          </cell>
          <cell r="AP91">
            <v>-1.8687296589999998</v>
          </cell>
          <cell r="AQ91">
            <v>-1.8687296589999998</v>
          </cell>
          <cell r="AR91" t="str">
            <v>!</v>
          </cell>
          <cell r="AS91">
            <v>-7.30335892</v>
          </cell>
          <cell r="AT91" t="str">
            <v>!</v>
          </cell>
          <cell r="AU91">
            <v>-1.5</v>
          </cell>
          <cell r="AV91">
            <v>-1.5</v>
          </cell>
          <cell r="AW91">
            <v>-1.5</v>
          </cell>
          <cell r="AX91">
            <v>-1.5</v>
          </cell>
          <cell r="AY91" t="str">
            <v>!</v>
          </cell>
          <cell r="AZ91">
            <v>-6</v>
          </cell>
          <cell r="BA91" t="str">
            <v>!</v>
          </cell>
          <cell r="BB91">
            <v>-5.76</v>
          </cell>
          <cell r="BC91" t="str">
            <v>!</v>
          </cell>
          <cell r="BD91">
            <v>-5.76</v>
          </cell>
          <cell r="BE91" t="str">
            <v>!</v>
          </cell>
        </row>
        <row r="92">
          <cell r="Y92" t="str">
            <v>!</v>
          </cell>
          <cell r="Z92" t="str">
            <v>!</v>
          </cell>
          <cell r="AB92" t="str">
            <v>!</v>
          </cell>
          <cell r="AD92" t="str">
            <v>!</v>
          </cell>
          <cell r="AE92" t="str">
            <v>!</v>
          </cell>
          <cell r="AG92" t="str">
            <v>!</v>
          </cell>
          <cell r="AI92" t="str">
            <v>!</v>
          </cell>
          <cell r="AK92" t="str">
            <v>!</v>
          </cell>
          <cell r="AM92" t="str">
            <v>!</v>
          </cell>
          <cell r="AN92" t="str">
            <v xml:space="preserve"> </v>
          </cell>
          <cell r="AO92" t="str">
            <v xml:space="preserve"> </v>
          </cell>
          <cell r="AP92" t="str">
            <v xml:space="preserve"> </v>
          </cell>
          <cell r="AQ92" t="str">
            <v xml:space="preserve"> </v>
          </cell>
          <cell r="AR92" t="str">
            <v>!</v>
          </cell>
          <cell r="AT92" t="str">
            <v>!</v>
          </cell>
          <cell r="AU92" t="str">
            <v xml:space="preserve"> </v>
          </cell>
          <cell r="AV92" t="str">
            <v xml:space="preserve"> </v>
          </cell>
          <cell r="AW92" t="str">
            <v xml:space="preserve"> </v>
          </cell>
          <cell r="AX92" t="str">
            <v xml:space="preserve"> </v>
          </cell>
          <cell r="AY92" t="str">
            <v>!</v>
          </cell>
          <cell r="BA92" t="str">
            <v>!</v>
          </cell>
          <cell r="BC92" t="str">
            <v>!</v>
          </cell>
          <cell r="BE92" t="str">
            <v>!</v>
          </cell>
        </row>
        <row r="93">
          <cell r="Y93" t="str">
            <v>!</v>
          </cell>
          <cell r="Z93" t="str">
            <v>!</v>
          </cell>
          <cell r="AA93">
            <v>32.119769744725936</v>
          </cell>
          <cell r="AB93" t="str">
            <v>!</v>
          </cell>
          <cell r="AC93">
            <v>12.614564382454013</v>
          </cell>
          <cell r="AD93" t="str">
            <v>!</v>
          </cell>
          <cell r="AE93" t="str">
            <v>!</v>
          </cell>
          <cell r="AF93">
            <v>12.661340218329764</v>
          </cell>
          <cell r="AG93" t="str">
            <v>!</v>
          </cell>
          <cell r="AH93">
            <v>12.413366336633663</v>
          </cell>
          <cell r="AI93" t="str">
            <v>!</v>
          </cell>
          <cell r="AJ93">
            <v>12.225728155339805</v>
          </cell>
          <cell r="AK93" t="str">
            <v>!</v>
          </cell>
          <cell r="AL93">
            <v>49.914999092757242</v>
          </cell>
          <cell r="AM93" t="str">
            <v>!</v>
          </cell>
          <cell r="AN93">
            <v>15.481999999999999</v>
          </cell>
          <cell r="AO93">
            <v>15.481999999999999</v>
          </cell>
          <cell r="AP93">
            <v>15.481999999999999</v>
          </cell>
          <cell r="AQ93">
            <v>15.481999999999999</v>
          </cell>
          <cell r="AR93" t="str">
            <v>!</v>
          </cell>
          <cell r="AS93">
            <v>61.927999999999997</v>
          </cell>
          <cell r="AT93" t="str">
            <v>!</v>
          </cell>
          <cell r="AU93">
            <v>17.0975</v>
          </cell>
          <cell r="AV93">
            <v>17.0975</v>
          </cell>
          <cell r="AW93">
            <v>17.0975</v>
          </cell>
          <cell r="AX93">
            <v>17.0975</v>
          </cell>
          <cell r="AY93" t="str">
            <v>!</v>
          </cell>
          <cell r="AZ93">
            <v>68.39</v>
          </cell>
          <cell r="BA93" t="str">
            <v>!</v>
          </cell>
          <cell r="BB93">
            <v>65.75</v>
          </cell>
          <cell r="BC93" t="str">
            <v>!</v>
          </cell>
          <cell r="BD93">
            <v>23.080000000000002</v>
          </cell>
          <cell r="BE93" t="str">
            <v>!</v>
          </cell>
        </row>
        <row r="94">
          <cell r="Y94" t="str">
            <v>!</v>
          </cell>
          <cell r="Z94" t="str">
            <v>!</v>
          </cell>
          <cell r="AA94">
            <v>23.632182771088523</v>
          </cell>
          <cell r="AB94" t="str">
            <v>!</v>
          </cell>
          <cell r="AC94">
            <v>8.500530624620982</v>
          </cell>
          <cell r="AD94" t="str">
            <v>!</v>
          </cell>
          <cell r="AE94" t="str">
            <v>!</v>
          </cell>
          <cell r="AF94">
            <v>8.5343184978713964</v>
          </cell>
          <cell r="AG94" t="str">
            <v>!</v>
          </cell>
          <cell r="AH94">
            <v>8.3551980198019802</v>
          </cell>
          <cell r="AI94" t="str">
            <v>!</v>
          </cell>
          <cell r="AJ94">
            <v>8.2196601941747574</v>
          </cell>
          <cell r="AK94" t="str">
            <v>!</v>
          </cell>
          <cell r="AL94">
            <v>33.609707336469114</v>
          </cell>
          <cell r="AM94" t="str">
            <v>!</v>
          </cell>
          <cell r="AN94">
            <v>10.15875</v>
          </cell>
          <cell r="AO94">
            <v>10.15875</v>
          </cell>
          <cell r="AP94">
            <v>10.15875</v>
          </cell>
          <cell r="AQ94">
            <v>10.15875</v>
          </cell>
          <cell r="AR94" t="str">
            <v>!</v>
          </cell>
          <cell r="AS94">
            <v>40.634999999999998</v>
          </cell>
          <cell r="AT94" t="str">
            <v>!</v>
          </cell>
          <cell r="AU94">
            <v>13.3475</v>
          </cell>
          <cell r="AV94">
            <v>13.3475</v>
          </cell>
          <cell r="AW94">
            <v>13.3475</v>
          </cell>
          <cell r="AX94">
            <v>13.3475</v>
          </cell>
          <cell r="AY94" t="str">
            <v>!</v>
          </cell>
          <cell r="AZ94">
            <v>53.39</v>
          </cell>
          <cell r="BA94" t="str">
            <v>!</v>
          </cell>
          <cell r="BB94">
            <v>51.75</v>
          </cell>
          <cell r="BC94" t="str">
            <v>!</v>
          </cell>
          <cell r="BD94">
            <v>22.76</v>
          </cell>
          <cell r="BE94" t="str">
            <v>!</v>
          </cell>
        </row>
        <row r="95">
          <cell r="Y95" t="str">
            <v>!</v>
          </cell>
          <cell r="Z95" t="str">
            <v>!</v>
          </cell>
          <cell r="AA95">
            <v>8.4875869736374145</v>
          </cell>
          <cell r="AB95" t="str">
            <v>!</v>
          </cell>
          <cell r="AC95">
            <v>4.1140337578330302</v>
          </cell>
          <cell r="AD95" t="str">
            <v>!</v>
          </cell>
          <cell r="AE95" t="str">
            <v>!</v>
          </cell>
          <cell r="AF95">
            <v>4.1270217204583677</v>
          </cell>
          <cell r="AG95" t="str">
            <v>!</v>
          </cell>
          <cell r="AH95">
            <v>4.0581683168316829</v>
          </cell>
          <cell r="AI95" t="str">
            <v>!</v>
          </cell>
          <cell r="AJ95">
            <v>4.0060679611650487</v>
          </cell>
          <cell r="AK95" t="str">
            <v>!</v>
          </cell>
          <cell r="AL95">
            <v>16.305291756288128</v>
          </cell>
          <cell r="AM95" t="str">
            <v>!</v>
          </cell>
          <cell r="AN95">
            <v>5.3232499999999998</v>
          </cell>
          <cell r="AO95">
            <v>5.3232499999999998</v>
          </cell>
          <cell r="AP95">
            <v>5.3232499999999998</v>
          </cell>
          <cell r="AQ95">
            <v>5.3232499999999998</v>
          </cell>
          <cell r="AR95" t="str">
            <v>!</v>
          </cell>
          <cell r="AS95">
            <v>21.292999999999999</v>
          </cell>
          <cell r="AT95" t="str">
            <v>!</v>
          </cell>
          <cell r="AU95">
            <v>3.75</v>
          </cell>
          <cell r="AV95">
            <v>3.75</v>
          </cell>
          <cell r="AW95">
            <v>3.75</v>
          </cell>
          <cell r="AX95">
            <v>3.75</v>
          </cell>
          <cell r="AY95" t="str">
            <v>!</v>
          </cell>
          <cell r="AZ95">
            <v>15</v>
          </cell>
          <cell r="BA95" t="str">
            <v>!</v>
          </cell>
          <cell r="BB95">
            <v>14</v>
          </cell>
          <cell r="BC95" t="str">
            <v>!</v>
          </cell>
          <cell r="BD95">
            <v>0.32</v>
          </cell>
          <cell r="BE95" t="str">
            <v>!</v>
          </cell>
        </row>
        <row r="96">
          <cell r="Y96" t="str">
            <v>!</v>
          </cell>
          <cell r="Z96" t="str">
            <v>!</v>
          </cell>
          <cell r="AA96" t="str">
            <v xml:space="preserve"> </v>
          </cell>
          <cell r="AB96" t="str">
            <v>!</v>
          </cell>
          <cell r="AC96" t="str">
            <v xml:space="preserve"> </v>
          </cell>
          <cell r="AD96" t="str">
            <v>!</v>
          </cell>
          <cell r="AE96" t="str">
            <v>!</v>
          </cell>
          <cell r="AF96" t="str">
            <v xml:space="preserve"> </v>
          </cell>
          <cell r="AG96" t="str">
            <v>!</v>
          </cell>
          <cell r="AH96" t="str">
            <v xml:space="preserve"> </v>
          </cell>
          <cell r="AI96" t="str">
            <v>!</v>
          </cell>
          <cell r="AJ96" t="str">
            <v xml:space="preserve"> </v>
          </cell>
          <cell r="AK96" t="str">
            <v>!</v>
          </cell>
          <cell r="AL96" t="str">
            <v xml:space="preserve"> </v>
          </cell>
          <cell r="AM96" t="str">
            <v>!</v>
          </cell>
          <cell r="AN96" t="str">
            <v xml:space="preserve"> </v>
          </cell>
          <cell r="AP96" t="str">
            <v xml:space="preserve"> </v>
          </cell>
          <cell r="AR96" t="str">
            <v>!</v>
          </cell>
          <cell r="AS96" t="str">
            <v xml:space="preserve"> </v>
          </cell>
          <cell r="AT96" t="str">
            <v>!</v>
          </cell>
          <cell r="AU96" t="str">
            <v xml:space="preserve"> </v>
          </cell>
          <cell r="AW96" t="str">
            <v xml:space="preserve"> </v>
          </cell>
          <cell r="AY96" t="str">
            <v>!</v>
          </cell>
          <cell r="AZ96" t="str">
            <v xml:space="preserve"> </v>
          </cell>
          <cell r="BA96" t="str">
            <v>!</v>
          </cell>
          <cell r="BB96" t="str">
            <v xml:space="preserve"> </v>
          </cell>
          <cell r="BC96" t="str">
            <v>!</v>
          </cell>
          <cell r="BD96" t="str">
            <v xml:space="preserve"> </v>
          </cell>
          <cell r="BE96" t="str">
            <v>!</v>
          </cell>
        </row>
        <row r="97">
          <cell r="Y97" t="str">
            <v>!</v>
          </cell>
          <cell r="Z97" t="str">
            <v>!</v>
          </cell>
          <cell r="AA97">
            <v>7.6252379210971073</v>
          </cell>
          <cell r="AB97" t="str">
            <v>!</v>
          </cell>
          <cell r="AC97">
            <v>1.2000000000000002</v>
          </cell>
          <cell r="AD97" t="str">
            <v>!</v>
          </cell>
          <cell r="AE97" t="str">
            <v>!</v>
          </cell>
          <cell r="AF97">
            <v>1.5979999999999999</v>
          </cell>
          <cell r="AG97" t="str">
            <v>!</v>
          </cell>
          <cell r="AH97">
            <v>2.647516</v>
          </cell>
          <cell r="AI97" t="str">
            <v>!</v>
          </cell>
          <cell r="AJ97">
            <v>2.647516</v>
          </cell>
          <cell r="AK97" t="str">
            <v>!</v>
          </cell>
          <cell r="AL97">
            <v>8.0930320000000009</v>
          </cell>
          <cell r="AM97" t="str">
            <v>!</v>
          </cell>
          <cell r="AN97">
            <v>2.2079999999999997</v>
          </cell>
          <cell r="AO97">
            <v>2.246</v>
          </cell>
          <cell r="AP97">
            <v>1.7690000000000001</v>
          </cell>
          <cell r="AQ97">
            <v>1.7690000000000001</v>
          </cell>
          <cell r="AR97" t="str">
            <v>!</v>
          </cell>
          <cell r="AS97">
            <v>7.992</v>
          </cell>
          <cell r="AT97" t="str">
            <v>!</v>
          </cell>
          <cell r="AU97">
            <v>3.7925</v>
          </cell>
          <cell r="AV97">
            <v>3.7925</v>
          </cell>
          <cell r="AW97">
            <v>3.7925</v>
          </cell>
          <cell r="AX97">
            <v>3.7925</v>
          </cell>
          <cell r="AY97" t="str">
            <v>!</v>
          </cell>
          <cell r="AZ97">
            <v>15.17</v>
          </cell>
          <cell r="BA97" t="str">
            <v>!</v>
          </cell>
          <cell r="BB97">
            <v>8.27</v>
          </cell>
          <cell r="BC97" t="str">
            <v>!</v>
          </cell>
          <cell r="BD97">
            <v>2.23</v>
          </cell>
          <cell r="BE97" t="str">
            <v>!</v>
          </cell>
        </row>
        <row r="98">
          <cell r="Y98" t="str">
            <v>!</v>
          </cell>
          <cell r="Z98" t="str">
            <v>!</v>
          </cell>
          <cell r="AA98">
            <v>5.1865309922028011</v>
          </cell>
          <cell r="AB98" t="str">
            <v>!</v>
          </cell>
          <cell r="AC98">
            <v>0.66600000000000004</v>
          </cell>
          <cell r="AD98" t="str">
            <v>!</v>
          </cell>
          <cell r="AE98" t="str">
            <v>!</v>
          </cell>
          <cell r="AF98">
            <v>1.1679999999999999</v>
          </cell>
          <cell r="AG98" t="str">
            <v>!</v>
          </cell>
          <cell r="AH98">
            <v>1.66996725</v>
          </cell>
          <cell r="AI98" t="str">
            <v>!</v>
          </cell>
          <cell r="AJ98">
            <v>1.66996725</v>
          </cell>
          <cell r="AK98" t="str">
            <v>!</v>
          </cell>
          <cell r="AL98">
            <v>5.1739345000000005</v>
          </cell>
          <cell r="AM98" t="str">
            <v>!</v>
          </cell>
          <cell r="AN98">
            <v>1.3879999999999999</v>
          </cell>
          <cell r="AO98">
            <v>1.444</v>
          </cell>
          <cell r="AP98">
            <v>1.4255</v>
          </cell>
          <cell r="AQ98">
            <v>1.4255</v>
          </cell>
          <cell r="AR98" t="str">
            <v>!</v>
          </cell>
          <cell r="AS98">
            <v>5.6829999999999998</v>
          </cell>
          <cell r="AT98" t="str">
            <v>!</v>
          </cell>
          <cell r="AU98">
            <v>3.1225000000000001</v>
          </cell>
          <cell r="AV98">
            <v>3.1225000000000001</v>
          </cell>
          <cell r="AW98">
            <v>3.1225000000000001</v>
          </cell>
          <cell r="AX98">
            <v>3.1225000000000001</v>
          </cell>
          <cell r="AY98" t="str">
            <v>!</v>
          </cell>
          <cell r="AZ98">
            <v>12.49</v>
          </cell>
          <cell r="BA98" t="str">
            <v>!</v>
          </cell>
          <cell r="BB98">
            <v>6.93</v>
          </cell>
          <cell r="BC98" t="str">
            <v>!</v>
          </cell>
          <cell r="BD98">
            <v>2.15</v>
          </cell>
          <cell r="BE98" t="str">
            <v>!</v>
          </cell>
        </row>
        <row r="99">
          <cell r="Y99" t="str">
            <v>!</v>
          </cell>
          <cell r="Z99" t="str">
            <v>!</v>
          </cell>
          <cell r="AA99">
            <v>2.0633452914166996</v>
          </cell>
          <cell r="AB99" t="str">
            <v>!</v>
          </cell>
          <cell r="AC99">
            <v>0.53400000000000003</v>
          </cell>
          <cell r="AD99" t="str">
            <v>!</v>
          </cell>
          <cell r="AE99" t="str">
            <v>!</v>
          </cell>
          <cell r="AF99">
            <v>0.43</v>
          </cell>
          <cell r="AG99" t="str">
            <v>!</v>
          </cell>
          <cell r="AH99">
            <v>0.97754874999999997</v>
          </cell>
          <cell r="AI99" t="str">
            <v>!</v>
          </cell>
          <cell r="AJ99">
            <v>0.97754874999999997</v>
          </cell>
          <cell r="AK99" t="str">
            <v>!</v>
          </cell>
          <cell r="AL99">
            <v>2.9190974999999999</v>
          </cell>
          <cell r="AM99" t="str">
            <v>!</v>
          </cell>
          <cell r="AN99">
            <v>0.82</v>
          </cell>
          <cell r="AO99">
            <v>0.80200000000000005</v>
          </cell>
          <cell r="AP99">
            <v>0.34350000000000014</v>
          </cell>
          <cell r="AQ99">
            <v>0.34350000000000014</v>
          </cell>
          <cell r="AR99" t="str">
            <v>!</v>
          </cell>
          <cell r="AS99">
            <v>2.3090000000000002</v>
          </cell>
          <cell r="AT99" t="str">
            <v>!</v>
          </cell>
          <cell r="AU99">
            <v>0.67</v>
          </cell>
          <cell r="AV99">
            <v>0.67</v>
          </cell>
          <cell r="AW99">
            <v>0.67</v>
          </cell>
          <cell r="AX99">
            <v>0.67</v>
          </cell>
          <cell r="AY99" t="str">
            <v>!</v>
          </cell>
          <cell r="AZ99">
            <v>2.68</v>
          </cell>
          <cell r="BA99" t="str">
            <v>!</v>
          </cell>
          <cell r="BB99">
            <v>1.34</v>
          </cell>
          <cell r="BC99" t="str">
            <v>!</v>
          </cell>
          <cell r="BD99">
            <v>0.08</v>
          </cell>
          <cell r="BE99" t="str">
            <v>!</v>
          </cell>
        </row>
        <row r="100">
          <cell r="Y100" t="str">
            <v>!</v>
          </cell>
          <cell r="Z100" t="str">
            <v>!</v>
          </cell>
          <cell r="AA100">
            <v>0.37536163747760737</v>
          </cell>
          <cell r="AB100" t="str">
            <v>!</v>
          </cell>
          <cell r="AC100">
            <v>0</v>
          </cell>
          <cell r="AD100" t="str">
            <v>!</v>
          </cell>
          <cell r="AE100" t="str">
            <v>!</v>
          </cell>
          <cell r="AF100">
            <v>0</v>
          </cell>
          <cell r="AG100" t="str">
            <v>!</v>
          </cell>
          <cell r="AH100">
            <v>0</v>
          </cell>
          <cell r="AI100" t="str">
            <v>!</v>
          </cell>
          <cell r="AJ100">
            <v>0</v>
          </cell>
          <cell r="AK100" t="str">
            <v>!</v>
          </cell>
          <cell r="AL100">
            <v>0</v>
          </cell>
          <cell r="AM100" t="str">
            <v>!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 t="str">
            <v>!</v>
          </cell>
          <cell r="AS100">
            <v>0</v>
          </cell>
          <cell r="AT100" t="str">
            <v>!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 t="str">
            <v>!</v>
          </cell>
          <cell r="AZ100">
            <v>0</v>
          </cell>
          <cell r="BA100" t="str">
            <v>!</v>
          </cell>
          <cell r="BB100">
            <v>0</v>
          </cell>
          <cell r="BC100" t="str">
            <v>!</v>
          </cell>
          <cell r="BD100">
            <v>0</v>
          </cell>
          <cell r="BE100" t="str">
            <v>!</v>
          </cell>
        </row>
        <row r="101">
          <cell r="Y101" t="str">
            <v>!</v>
          </cell>
          <cell r="Z101" t="str">
            <v>!</v>
          </cell>
          <cell r="AB101" t="str">
            <v>!</v>
          </cell>
          <cell r="AC101" t="str">
            <v xml:space="preserve"> </v>
          </cell>
          <cell r="AD101" t="str">
            <v>!</v>
          </cell>
          <cell r="AE101" t="str">
            <v>!</v>
          </cell>
          <cell r="AF101" t="str">
            <v xml:space="preserve"> </v>
          </cell>
          <cell r="AG101" t="str">
            <v>!</v>
          </cell>
          <cell r="AI101" t="str">
            <v>!</v>
          </cell>
          <cell r="AK101" t="str">
            <v>!</v>
          </cell>
          <cell r="AM101" t="str">
            <v>!</v>
          </cell>
          <cell r="AN101" t="str">
            <v xml:space="preserve"> </v>
          </cell>
          <cell r="AO101" t="str">
            <v xml:space="preserve"> </v>
          </cell>
          <cell r="AP101" t="str">
            <v xml:space="preserve"> </v>
          </cell>
          <cell r="AQ101" t="str">
            <v xml:space="preserve"> </v>
          </cell>
          <cell r="AR101" t="str">
            <v>!</v>
          </cell>
          <cell r="AT101" t="str">
            <v>!</v>
          </cell>
          <cell r="AU101" t="str">
            <v xml:space="preserve"> </v>
          </cell>
          <cell r="AV101" t="str">
            <v xml:space="preserve"> </v>
          </cell>
          <cell r="AW101" t="str">
            <v xml:space="preserve"> </v>
          </cell>
          <cell r="AX101" t="str">
            <v xml:space="preserve"> </v>
          </cell>
          <cell r="AY101" t="str">
            <v>!</v>
          </cell>
          <cell r="BA101" t="str">
            <v>!</v>
          </cell>
          <cell r="BC101" t="str">
            <v>!</v>
          </cell>
          <cell r="BE101" t="str">
            <v>!</v>
          </cell>
        </row>
        <row r="102">
          <cell r="Y102" t="str">
            <v>!</v>
          </cell>
          <cell r="Z102" t="str">
            <v>!</v>
          </cell>
          <cell r="AB102" t="str">
            <v>!</v>
          </cell>
          <cell r="AD102" t="str">
            <v>!</v>
          </cell>
          <cell r="AE102" t="str">
            <v>!</v>
          </cell>
          <cell r="AG102" t="str">
            <v>!</v>
          </cell>
          <cell r="AI102" t="str">
            <v>!</v>
          </cell>
          <cell r="AK102" t="str">
            <v>!</v>
          </cell>
          <cell r="AM102" t="str">
            <v>!</v>
          </cell>
          <cell r="AN102" t="str">
            <v xml:space="preserve"> </v>
          </cell>
          <cell r="AO102" t="str">
            <v xml:space="preserve"> </v>
          </cell>
          <cell r="AP102" t="str">
            <v xml:space="preserve"> </v>
          </cell>
          <cell r="AQ102" t="str">
            <v xml:space="preserve"> </v>
          </cell>
          <cell r="AR102" t="str">
            <v>!</v>
          </cell>
          <cell r="AT102" t="str">
            <v>!</v>
          </cell>
          <cell r="AU102" t="str">
            <v xml:space="preserve"> </v>
          </cell>
          <cell r="AV102" t="str">
            <v xml:space="preserve"> </v>
          </cell>
          <cell r="AW102" t="str">
            <v xml:space="preserve"> </v>
          </cell>
          <cell r="AX102" t="str">
            <v xml:space="preserve"> </v>
          </cell>
          <cell r="AY102" t="str">
            <v>!</v>
          </cell>
          <cell r="BA102" t="str">
            <v>!</v>
          </cell>
          <cell r="BC102" t="str">
            <v>!</v>
          </cell>
          <cell r="BE102" t="str">
            <v>!</v>
          </cell>
        </row>
        <row r="103">
          <cell r="Y103" t="str">
            <v>!</v>
          </cell>
          <cell r="Z103" t="str">
            <v>!</v>
          </cell>
          <cell r="AA103">
            <v>182.23235355124953</v>
          </cell>
          <cell r="AB103" t="str">
            <v>!</v>
          </cell>
          <cell r="AC103">
            <v>46.04156438245402</v>
          </cell>
          <cell r="AD103" t="str">
            <v>!</v>
          </cell>
          <cell r="AE103" t="str">
            <v>!</v>
          </cell>
          <cell r="AF103">
            <v>55.875340218329768</v>
          </cell>
          <cell r="AG103" t="str">
            <v>!</v>
          </cell>
          <cell r="AH103">
            <v>50.542627881188125</v>
          </cell>
          <cell r="AI103" t="str">
            <v>!</v>
          </cell>
          <cell r="AJ103">
            <v>49.663947969902914</v>
          </cell>
          <cell r="AK103" t="str">
            <v>!</v>
          </cell>
          <cell r="AL103">
            <v>202.12348045187483</v>
          </cell>
          <cell r="AM103" t="str">
            <v>!</v>
          </cell>
          <cell r="AN103">
            <v>44.646000000000001</v>
          </cell>
          <cell r="AO103">
            <v>53.295000000000002</v>
          </cell>
          <cell r="AP103">
            <v>56.213499999999996</v>
          </cell>
          <cell r="AQ103">
            <v>56.213499999999996</v>
          </cell>
          <cell r="AR103" t="str">
            <v>!</v>
          </cell>
          <cell r="AS103">
            <v>210.36799999999999</v>
          </cell>
          <cell r="AT103" t="str">
            <v>!</v>
          </cell>
          <cell r="AU103">
            <v>57.679134999999995</v>
          </cell>
          <cell r="AV103">
            <v>57.679134999999995</v>
          </cell>
          <cell r="AW103">
            <v>57.679134999999995</v>
          </cell>
          <cell r="AX103">
            <v>57.679134999999995</v>
          </cell>
          <cell r="AY103" t="str">
            <v>!</v>
          </cell>
          <cell r="AZ103">
            <v>230.71653999999998</v>
          </cell>
          <cell r="BA103" t="str">
            <v>!</v>
          </cell>
          <cell r="BB103">
            <v>217.60944000000003</v>
          </cell>
          <cell r="BC103" t="str">
            <v>!</v>
          </cell>
          <cell r="BD103">
            <v>159.00209999999998</v>
          </cell>
          <cell r="BE103" t="str">
            <v>!</v>
          </cell>
        </row>
        <row r="104">
          <cell r="Y104" t="str">
            <v>!</v>
          </cell>
          <cell r="Z104" t="str">
            <v>!</v>
          </cell>
          <cell r="AA104">
            <v>91.732919999999993</v>
          </cell>
          <cell r="AB104" t="str">
            <v>!</v>
          </cell>
          <cell r="AC104">
            <v>22.7767619</v>
          </cell>
          <cell r="AD104" t="str">
            <v>!</v>
          </cell>
          <cell r="AE104" t="str">
            <v>!</v>
          </cell>
          <cell r="AF104">
            <v>27.511078649200002</v>
          </cell>
          <cell r="AG104" t="str">
            <v>!</v>
          </cell>
          <cell r="AH104">
            <v>25.524027080000003</v>
          </cell>
          <cell r="AI104" t="str">
            <v>!</v>
          </cell>
          <cell r="AJ104">
            <v>25.576933204500001</v>
          </cell>
          <cell r="AK104" t="str">
            <v>!</v>
          </cell>
          <cell r="AL104">
            <v>101.38880083370002</v>
          </cell>
          <cell r="AM104" t="str">
            <v>!</v>
          </cell>
          <cell r="AN104">
            <v>22.712045244000002</v>
          </cell>
          <cell r="AO104">
            <v>27.573020970000002</v>
          </cell>
          <cell r="AP104">
            <v>30.355289999999997</v>
          </cell>
          <cell r="AQ104">
            <v>30.355289999999997</v>
          </cell>
          <cell r="AR104" t="str">
            <v>!</v>
          </cell>
          <cell r="AS104">
            <v>110.76295936</v>
          </cell>
          <cell r="AT104" t="str">
            <v>!</v>
          </cell>
          <cell r="AU104">
            <v>28.839567499999998</v>
          </cell>
          <cell r="AV104">
            <v>28.839567499999998</v>
          </cell>
          <cell r="AW104">
            <v>28.839567499999998</v>
          </cell>
          <cell r="AX104">
            <v>28.839567499999998</v>
          </cell>
          <cell r="AY104" t="str">
            <v>!</v>
          </cell>
          <cell r="AZ104">
            <v>115.35826999999999</v>
          </cell>
          <cell r="BA104" t="str">
            <v>!</v>
          </cell>
          <cell r="BB104">
            <v>104.45253120000001</v>
          </cell>
          <cell r="BC104" t="str">
            <v>!</v>
          </cell>
          <cell r="BD104">
            <v>76.321007999999992</v>
          </cell>
          <cell r="BE104" t="str">
            <v>!</v>
          </cell>
        </row>
        <row r="105">
          <cell r="Y105" t="str">
            <v>!</v>
          </cell>
          <cell r="Z105" t="str">
            <v>!</v>
          </cell>
          <cell r="AB105" t="str">
            <v>!</v>
          </cell>
          <cell r="AD105" t="str">
            <v>!</v>
          </cell>
          <cell r="AE105" t="str">
            <v>!</v>
          </cell>
          <cell r="AF105" t="str">
            <v xml:space="preserve"> </v>
          </cell>
          <cell r="AG105" t="str">
            <v>!</v>
          </cell>
          <cell r="AI105" t="str">
            <v>!</v>
          </cell>
          <cell r="AK105" t="str">
            <v>!</v>
          </cell>
          <cell r="AM105" t="str">
            <v>!</v>
          </cell>
          <cell r="AN105" t="str">
            <v xml:space="preserve"> </v>
          </cell>
          <cell r="AO105" t="str">
            <v xml:space="preserve"> </v>
          </cell>
          <cell r="AP105" t="str">
            <v xml:space="preserve"> </v>
          </cell>
          <cell r="AQ105" t="str">
            <v xml:space="preserve"> </v>
          </cell>
          <cell r="AR105" t="str">
            <v>!</v>
          </cell>
          <cell r="AT105" t="str">
            <v>!</v>
          </cell>
          <cell r="AU105" t="str">
            <v xml:space="preserve"> </v>
          </cell>
          <cell r="AV105" t="str">
            <v xml:space="preserve"> </v>
          </cell>
          <cell r="AW105" t="str">
            <v xml:space="preserve"> </v>
          </cell>
          <cell r="AX105" t="str">
            <v xml:space="preserve"> </v>
          </cell>
          <cell r="AY105" t="str">
            <v>!</v>
          </cell>
          <cell r="BA105" t="str">
            <v>!</v>
          </cell>
          <cell r="BC105" t="str">
            <v>!</v>
          </cell>
          <cell r="BE105" t="str">
            <v>!</v>
          </cell>
        </row>
        <row r="106">
          <cell r="Y106" t="str">
            <v>!</v>
          </cell>
          <cell r="Z106" t="str">
            <v>!</v>
          </cell>
          <cell r="AA106">
            <v>50.605876897335776</v>
          </cell>
          <cell r="AB106" t="str">
            <v>!</v>
          </cell>
          <cell r="AC106">
            <v>8.1829999999999998</v>
          </cell>
          <cell r="AD106" t="str">
            <v>!</v>
          </cell>
          <cell r="AE106" t="str">
            <v>!</v>
          </cell>
          <cell r="AF106">
            <v>13.112</v>
          </cell>
          <cell r="AG106" t="str">
            <v>!</v>
          </cell>
          <cell r="AH106">
            <v>9.6463187499999989</v>
          </cell>
          <cell r="AI106" t="str">
            <v>!</v>
          </cell>
          <cell r="AJ106">
            <v>9.6463187499999989</v>
          </cell>
          <cell r="AK106" t="str">
            <v>!</v>
          </cell>
          <cell r="AL106">
            <v>40.5876375</v>
          </cell>
          <cell r="AM106" t="str">
            <v>!</v>
          </cell>
          <cell r="AN106">
            <v>6.33</v>
          </cell>
          <cell r="AO106">
            <v>6.9320000000000004</v>
          </cell>
          <cell r="AP106">
            <v>7.3974999999999991</v>
          </cell>
          <cell r="AQ106">
            <v>7.3974999999999991</v>
          </cell>
          <cell r="AR106" t="str">
            <v>!</v>
          </cell>
          <cell r="AS106">
            <v>28.056999999999999</v>
          </cell>
          <cell r="AT106" t="str">
            <v>!</v>
          </cell>
          <cell r="AU106">
            <v>13.8325</v>
          </cell>
          <cell r="AV106">
            <v>13.8325</v>
          </cell>
          <cell r="AW106">
            <v>13.8325</v>
          </cell>
          <cell r="AX106">
            <v>13.8325</v>
          </cell>
          <cell r="AY106" t="str">
            <v>!</v>
          </cell>
          <cell r="AZ106">
            <v>55.33</v>
          </cell>
          <cell r="BA106" t="str">
            <v>!</v>
          </cell>
          <cell r="BB106">
            <v>53.64</v>
          </cell>
          <cell r="BC106" t="str">
            <v>!</v>
          </cell>
          <cell r="BD106">
            <v>21.798000000000002</v>
          </cell>
          <cell r="BE106" t="str">
            <v>!</v>
          </cell>
        </row>
        <row r="107">
          <cell r="Y107" t="str">
            <v>!</v>
          </cell>
          <cell r="Z107" t="str">
            <v>!</v>
          </cell>
          <cell r="AA107">
            <v>35.720341782723793</v>
          </cell>
          <cell r="AB107" t="str">
            <v>!</v>
          </cell>
          <cell r="AC107">
            <v>5.6390000000000002</v>
          </cell>
          <cell r="AD107" t="str">
            <v>!</v>
          </cell>
          <cell r="AE107" t="str">
            <v>!</v>
          </cell>
          <cell r="AF107">
            <v>9.5839999999999996</v>
          </cell>
          <cell r="AG107" t="str">
            <v>!</v>
          </cell>
          <cell r="AH107">
            <v>7.2290687499999997</v>
          </cell>
          <cell r="AI107" t="str">
            <v>!</v>
          </cell>
          <cell r="AJ107">
            <v>7.2290687499999997</v>
          </cell>
          <cell r="AK107" t="str">
            <v>!</v>
          </cell>
          <cell r="AL107">
            <v>29.681137499999998</v>
          </cell>
          <cell r="AM107" t="str">
            <v>!</v>
          </cell>
          <cell r="AN107">
            <v>4.9690000000000003</v>
          </cell>
          <cell r="AO107">
            <v>6.4</v>
          </cell>
          <cell r="AP107">
            <v>5.621999999999999</v>
          </cell>
          <cell r="AQ107">
            <v>5.621999999999999</v>
          </cell>
          <cell r="AR107" t="str">
            <v>!</v>
          </cell>
          <cell r="AS107">
            <v>22.613</v>
          </cell>
          <cell r="AT107" t="str">
            <v>!</v>
          </cell>
          <cell r="AU107">
            <v>11.407500000000001</v>
          </cell>
          <cell r="AV107">
            <v>11.407500000000001</v>
          </cell>
          <cell r="AW107">
            <v>11.407500000000001</v>
          </cell>
          <cell r="AX107">
            <v>11.407500000000001</v>
          </cell>
          <cell r="AY107" t="str">
            <v>!</v>
          </cell>
          <cell r="AZ107">
            <v>45.63</v>
          </cell>
          <cell r="BA107" t="str">
            <v>!</v>
          </cell>
          <cell r="BB107">
            <v>47.89</v>
          </cell>
          <cell r="BC107" t="str">
            <v>!</v>
          </cell>
          <cell r="BD107">
            <v>21.478000000000002</v>
          </cell>
          <cell r="BE107" t="str">
            <v>!</v>
          </cell>
        </row>
        <row r="108">
          <cell r="Y108" t="str">
            <v>!</v>
          </cell>
          <cell r="Z108" t="str">
            <v>!</v>
          </cell>
          <cell r="AA108">
            <v>14.885535114611985</v>
          </cell>
          <cell r="AB108" t="str">
            <v>!</v>
          </cell>
          <cell r="AC108">
            <v>2.544</v>
          </cell>
          <cell r="AD108" t="str">
            <v>!</v>
          </cell>
          <cell r="AE108" t="str">
            <v>!</v>
          </cell>
          <cell r="AF108">
            <v>3.528</v>
          </cell>
          <cell r="AG108" t="str">
            <v>!</v>
          </cell>
          <cell r="AH108">
            <v>2.4172500000000001</v>
          </cell>
          <cell r="AI108" t="str">
            <v>!</v>
          </cell>
          <cell r="AJ108">
            <v>2.4172500000000001</v>
          </cell>
          <cell r="AK108" t="str">
            <v>!</v>
          </cell>
          <cell r="AL108">
            <v>10.906499999999999</v>
          </cell>
          <cell r="AM108" t="str">
            <v>!</v>
          </cell>
          <cell r="AN108">
            <v>1.361</v>
          </cell>
          <cell r="AO108">
            <v>0.53200000000000003</v>
          </cell>
          <cell r="AP108">
            <v>1.7755000000000001</v>
          </cell>
          <cell r="AQ108">
            <v>1.7755000000000001</v>
          </cell>
          <cell r="AR108" t="str">
            <v>!</v>
          </cell>
          <cell r="AS108">
            <v>5.444</v>
          </cell>
          <cell r="AT108" t="str">
            <v>!</v>
          </cell>
          <cell r="AU108">
            <v>2.4249999999999998</v>
          </cell>
          <cell r="AV108">
            <v>2.4249999999999998</v>
          </cell>
          <cell r="AW108">
            <v>2.4249999999999998</v>
          </cell>
          <cell r="AX108">
            <v>2.4249999999999998</v>
          </cell>
          <cell r="AY108" t="str">
            <v>!</v>
          </cell>
          <cell r="AZ108">
            <v>9.6999999999999993</v>
          </cell>
          <cell r="BA108" t="str">
            <v>!</v>
          </cell>
          <cell r="BB108">
            <v>5.75</v>
          </cell>
          <cell r="BC108" t="str">
            <v>!</v>
          </cell>
          <cell r="BD108">
            <v>0.32</v>
          </cell>
          <cell r="BE108" t="str">
            <v>!</v>
          </cell>
        </row>
        <row r="109">
          <cell r="Y109" t="str">
            <v>!</v>
          </cell>
          <cell r="Z109" t="str">
            <v>!</v>
          </cell>
          <cell r="AA109">
            <v>0</v>
          </cell>
          <cell r="AB109" t="str">
            <v>!</v>
          </cell>
          <cell r="AC109">
            <v>0</v>
          </cell>
          <cell r="AD109" t="str">
            <v>!</v>
          </cell>
          <cell r="AE109" t="str">
            <v>!</v>
          </cell>
          <cell r="AF109">
            <v>0</v>
          </cell>
          <cell r="AG109" t="str">
            <v>!</v>
          </cell>
          <cell r="AH109">
            <v>0</v>
          </cell>
          <cell r="AI109" t="str">
            <v>!</v>
          </cell>
          <cell r="AJ109">
            <v>0</v>
          </cell>
          <cell r="AK109" t="str">
            <v>!</v>
          </cell>
          <cell r="AL109">
            <v>0</v>
          </cell>
          <cell r="AM109" t="str">
            <v>!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!</v>
          </cell>
          <cell r="AS109">
            <v>0</v>
          </cell>
          <cell r="AT109" t="str">
            <v>!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 t="str">
            <v>!</v>
          </cell>
          <cell r="AZ109">
            <v>0</v>
          </cell>
          <cell r="BA109" t="str">
            <v>!</v>
          </cell>
          <cell r="BB109">
            <v>0</v>
          </cell>
          <cell r="BC109" t="str">
            <v>!</v>
          </cell>
          <cell r="BD109">
            <v>0</v>
          </cell>
          <cell r="BE109" t="str">
            <v>!</v>
          </cell>
        </row>
        <row r="110">
          <cell r="Y110" t="str">
            <v>!</v>
          </cell>
          <cell r="Z110" t="str">
            <v>!</v>
          </cell>
          <cell r="AB110" t="str">
            <v>!</v>
          </cell>
          <cell r="AD110" t="str">
            <v>!</v>
          </cell>
          <cell r="AE110" t="str">
            <v>!</v>
          </cell>
          <cell r="AG110" t="str">
            <v>!</v>
          </cell>
          <cell r="AI110" t="str">
            <v>!</v>
          </cell>
          <cell r="AK110" t="str">
            <v>!</v>
          </cell>
          <cell r="AM110" t="str">
            <v>!</v>
          </cell>
          <cell r="AN110" t="str">
            <v xml:space="preserve"> </v>
          </cell>
          <cell r="AO110" t="str">
            <v xml:space="preserve"> </v>
          </cell>
          <cell r="AP110" t="str">
            <v xml:space="preserve"> </v>
          </cell>
          <cell r="AQ110" t="str">
            <v xml:space="preserve"> </v>
          </cell>
          <cell r="AR110" t="str">
            <v>!</v>
          </cell>
          <cell r="AT110" t="str">
            <v>!</v>
          </cell>
          <cell r="AU110" t="str">
            <v xml:space="preserve"> </v>
          </cell>
          <cell r="AV110" t="str">
            <v xml:space="preserve"> </v>
          </cell>
          <cell r="AW110" t="str">
            <v xml:space="preserve"> </v>
          </cell>
          <cell r="AX110" t="str">
            <v xml:space="preserve"> </v>
          </cell>
          <cell r="AY110" t="str">
            <v>!</v>
          </cell>
          <cell r="BA110" t="str">
            <v>!</v>
          </cell>
          <cell r="BC110" t="str">
            <v>!</v>
          </cell>
          <cell r="BE110" t="str">
            <v>!</v>
          </cell>
        </row>
        <row r="111">
          <cell r="Y111" t="str">
            <v>!</v>
          </cell>
          <cell r="Z111" t="str">
            <v>!</v>
          </cell>
          <cell r="AA111" t="str">
            <v xml:space="preserve"> </v>
          </cell>
          <cell r="AB111" t="str">
            <v>!</v>
          </cell>
          <cell r="AD111" t="str">
            <v>!</v>
          </cell>
          <cell r="AE111" t="str">
            <v>!</v>
          </cell>
          <cell r="AG111" t="str">
            <v>!</v>
          </cell>
          <cell r="AI111" t="str">
            <v>!</v>
          </cell>
          <cell r="AK111" t="str">
            <v>!</v>
          </cell>
          <cell r="AM111" t="str">
            <v>!</v>
          </cell>
          <cell r="AN111" t="str">
            <v xml:space="preserve"> </v>
          </cell>
          <cell r="AO111" t="str">
            <v xml:space="preserve"> </v>
          </cell>
          <cell r="AP111" t="str">
            <v xml:space="preserve"> </v>
          </cell>
          <cell r="AQ111" t="str">
            <v xml:space="preserve"> </v>
          </cell>
          <cell r="AR111" t="str">
            <v>!</v>
          </cell>
          <cell r="AS111" t="str">
            <v xml:space="preserve"> </v>
          </cell>
          <cell r="AT111" t="str">
            <v>!</v>
          </cell>
          <cell r="AU111" t="str">
            <v xml:space="preserve"> </v>
          </cell>
          <cell r="AV111" t="str">
            <v xml:space="preserve"> </v>
          </cell>
          <cell r="AW111" t="str">
            <v xml:space="preserve"> </v>
          </cell>
          <cell r="AX111" t="str">
            <v xml:space="preserve"> </v>
          </cell>
          <cell r="AY111" t="str">
            <v>!</v>
          </cell>
          <cell r="AZ111" t="str">
            <v xml:space="preserve"> </v>
          </cell>
          <cell r="BA111" t="str">
            <v>!</v>
          </cell>
          <cell r="BB111" t="str">
            <v xml:space="preserve"> </v>
          </cell>
          <cell r="BC111" t="str">
            <v>!</v>
          </cell>
          <cell r="BE111" t="str">
            <v>!</v>
          </cell>
        </row>
        <row r="112">
          <cell r="Y112" t="str">
            <v>!</v>
          </cell>
          <cell r="Z112" t="str">
            <v>!</v>
          </cell>
          <cell r="AA112">
            <v>401.02433480875044</v>
          </cell>
          <cell r="AB112" t="str">
            <v>!</v>
          </cell>
          <cell r="AC112">
            <v>97.373055325865977</v>
          </cell>
          <cell r="AD112" t="str">
            <v>!</v>
          </cell>
          <cell r="AE112" t="str">
            <v>!</v>
          </cell>
          <cell r="AF112">
            <v>103.51751789842024</v>
          </cell>
          <cell r="AG112" t="str">
            <v>!</v>
          </cell>
          <cell r="AH112">
            <v>101.85883107445186</v>
          </cell>
          <cell r="AI112" t="str">
            <v>!</v>
          </cell>
          <cell r="AJ112">
            <v>134.36518144577713</v>
          </cell>
          <cell r="AK112" t="str">
            <v>!</v>
          </cell>
          <cell r="AL112">
            <v>437.11458574451518</v>
          </cell>
          <cell r="AM112" t="str">
            <v>!</v>
          </cell>
          <cell r="AN112">
            <v>161.26191326219998</v>
          </cell>
          <cell r="AO112">
            <v>148.48001882675999</v>
          </cell>
          <cell r="AP112">
            <v>114.65749160839998</v>
          </cell>
          <cell r="AQ112">
            <v>82.032758546450012</v>
          </cell>
          <cell r="AR112" t="str">
            <v>!</v>
          </cell>
          <cell r="AS112">
            <v>506.43218224381002</v>
          </cell>
          <cell r="AT112" t="str">
            <v>!</v>
          </cell>
          <cell r="AU112">
            <v>70.910865000000001</v>
          </cell>
          <cell r="AV112">
            <v>70.910865000000001</v>
          </cell>
          <cell r="AW112">
            <v>70.910865000000001</v>
          </cell>
          <cell r="AX112">
            <v>70.910865000000001</v>
          </cell>
          <cell r="AY112" t="str">
            <v>!</v>
          </cell>
          <cell r="AZ112">
            <v>283.64346</v>
          </cell>
          <cell r="BA112" t="str">
            <v>!</v>
          </cell>
          <cell r="BB112">
            <v>221.72055999999989</v>
          </cell>
          <cell r="BC112" t="str">
            <v>!</v>
          </cell>
          <cell r="BD112">
            <v>123.18790000000001</v>
          </cell>
          <cell r="BE112" t="str">
            <v>!</v>
          </cell>
        </row>
        <row r="113">
          <cell r="Y113" t="str">
            <v>!</v>
          </cell>
          <cell r="Z113" t="str">
            <v>!</v>
          </cell>
          <cell r="AA113">
            <v>204.92592368275598</v>
          </cell>
          <cell r="AB113" t="str">
            <v>!</v>
          </cell>
          <cell r="AC113">
            <v>48.170450469705912</v>
          </cell>
          <cell r="AD113" t="str">
            <v>!</v>
          </cell>
          <cell r="AE113" t="str">
            <v>!</v>
          </cell>
          <cell r="AF113">
            <v>50.96843375531104</v>
          </cell>
          <cell r="AG113" t="str">
            <v>!</v>
          </cell>
          <cell r="AH113">
            <v>51.438709692598188</v>
          </cell>
          <cell r="AI113" t="str">
            <v>!</v>
          </cell>
          <cell r="AJ113">
            <v>69.198068444575227</v>
          </cell>
          <cell r="AK113" t="str">
            <v>!</v>
          </cell>
          <cell r="AL113">
            <v>219.77566236219036</v>
          </cell>
          <cell r="AM113" t="str">
            <v>!</v>
          </cell>
          <cell r="AN113">
            <v>82.036192943266798</v>
          </cell>
          <cell r="AO113">
            <v>76.818513420325516</v>
          </cell>
          <cell r="AP113">
            <v>61.915045468535993</v>
          </cell>
          <cell r="AQ113">
            <v>44.297689615083002</v>
          </cell>
          <cell r="AR113" t="str">
            <v>!</v>
          </cell>
          <cell r="AS113">
            <v>266.64667259501084</v>
          </cell>
          <cell r="AT113" t="str">
            <v>!</v>
          </cell>
          <cell r="AU113">
            <v>35.455432500000001</v>
          </cell>
          <cell r="AV113">
            <v>35.455432500000001</v>
          </cell>
          <cell r="AW113">
            <v>35.455432500000001</v>
          </cell>
          <cell r="AX113">
            <v>35.455432500000001</v>
          </cell>
          <cell r="AY113" t="str">
            <v>!</v>
          </cell>
          <cell r="AZ113">
            <v>141.82173</v>
          </cell>
          <cell r="BA113" t="str">
            <v>!</v>
          </cell>
          <cell r="BB113">
            <v>106.42586879999996</v>
          </cell>
          <cell r="BC113" t="str">
            <v>!</v>
          </cell>
          <cell r="BD113">
            <v>59.130192000000008</v>
          </cell>
          <cell r="BE113" t="str">
            <v>!</v>
          </cell>
        </row>
        <row r="114">
          <cell r="Y114" t="str">
            <v>!</v>
          </cell>
          <cell r="Z114" t="str">
            <v>!</v>
          </cell>
          <cell r="AA114" t="str">
            <v>-</v>
          </cell>
          <cell r="AB114" t="str">
            <v>!</v>
          </cell>
          <cell r="AC114" t="str">
            <v>-</v>
          </cell>
          <cell r="AD114" t="str">
            <v>!</v>
          </cell>
          <cell r="AE114" t="str">
            <v>!</v>
          </cell>
          <cell r="AF114" t="str">
            <v>-</v>
          </cell>
          <cell r="AG114" t="str">
            <v>!</v>
          </cell>
          <cell r="AH114" t="str">
            <v>-</v>
          </cell>
          <cell r="AI114" t="str">
            <v>!</v>
          </cell>
          <cell r="AJ114" t="str">
            <v>-</v>
          </cell>
          <cell r="AK114" t="str">
            <v>!</v>
          </cell>
          <cell r="AL114" t="str">
            <v>-</v>
          </cell>
          <cell r="AM114" t="str">
            <v>!</v>
          </cell>
          <cell r="AN114" t="str">
            <v>-</v>
          </cell>
          <cell r="AO114" t="str">
            <v>-</v>
          </cell>
          <cell r="AP114" t="str">
            <v>-</v>
          </cell>
          <cell r="AQ114" t="str">
            <v>-</v>
          </cell>
          <cell r="AR114" t="str">
            <v>!</v>
          </cell>
          <cell r="AS114" t="str">
            <v>-</v>
          </cell>
          <cell r="AT114" t="str">
            <v>!</v>
          </cell>
          <cell r="AU114" t="str">
            <v>-</v>
          </cell>
          <cell r="AV114" t="str">
            <v>-</v>
          </cell>
          <cell r="AW114" t="str">
            <v>-</v>
          </cell>
          <cell r="AX114" t="str">
            <v>-</v>
          </cell>
          <cell r="AY114" t="str">
            <v>!</v>
          </cell>
          <cell r="AZ114" t="str">
            <v>-</v>
          </cell>
          <cell r="BA114" t="str">
            <v>!</v>
          </cell>
          <cell r="BB114" t="str">
            <v>-</v>
          </cell>
          <cell r="BC114" t="str">
            <v>!</v>
          </cell>
          <cell r="BD114" t="str">
            <v>-</v>
          </cell>
          <cell r="BE114" t="str">
            <v>!</v>
          </cell>
        </row>
        <row r="117">
          <cell r="BD117" t="str">
            <v>Page 2/2</v>
          </cell>
        </row>
        <row r="119">
          <cell r="AC119" t="str">
            <v xml:space="preserve"> </v>
          </cell>
          <cell r="AF119" t="str">
            <v xml:space="preserve"> </v>
          </cell>
          <cell r="AH119" t="str">
            <v xml:space="preserve"> </v>
          </cell>
          <cell r="AJ119" t="str">
            <v xml:space="preserve"> </v>
          </cell>
          <cell r="AL119" t="str">
            <v xml:space="preserve"> </v>
          </cell>
        </row>
        <row r="120">
          <cell r="Y120" t="str">
            <v>!</v>
          </cell>
          <cell r="Z120" t="str">
            <v>!</v>
          </cell>
          <cell r="AA120" t="str">
            <v>-</v>
          </cell>
          <cell r="AB120" t="str">
            <v>!</v>
          </cell>
          <cell r="AC120" t="str">
            <v>-</v>
          </cell>
          <cell r="AD120" t="str">
            <v>!</v>
          </cell>
          <cell r="AE120" t="str">
            <v>!</v>
          </cell>
          <cell r="AF120" t="str">
            <v>-</v>
          </cell>
          <cell r="AG120" t="str">
            <v>!</v>
          </cell>
          <cell r="AH120" t="str">
            <v>-</v>
          </cell>
          <cell r="AI120" t="str">
            <v>!</v>
          </cell>
          <cell r="AJ120" t="str">
            <v>-</v>
          </cell>
          <cell r="AK120" t="str">
            <v>!</v>
          </cell>
          <cell r="AL120" t="str">
            <v>-</v>
          </cell>
          <cell r="AM120" t="str">
            <v>!</v>
          </cell>
          <cell r="AN120" t="str">
            <v>-</v>
          </cell>
          <cell r="AO120" t="str">
            <v>-</v>
          </cell>
          <cell r="AP120" t="str">
            <v>-</v>
          </cell>
          <cell r="AQ120" t="str">
            <v>-</v>
          </cell>
          <cell r="AR120" t="str">
            <v>!</v>
          </cell>
          <cell r="AS120" t="str">
            <v>-</v>
          </cell>
          <cell r="AT120" t="str">
            <v>!</v>
          </cell>
          <cell r="AU120" t="str">
            <v>-</v>
          </cell>
          <cell r="AV120" t="str">
            <v>-</v>
          </cell>
          <cell r="AW120" t="str">
            <v>-</v>
          </cell>
          <cell r="AX120" t="str">
            <v>-</v>
          </cell>
          <cell r="AY120" t="str">
            <v>!</v>
          </cell>
          <cell r="AZ120" t="str">
            <v>-</v>
          </cell>
          <cell r="BA120" t="str">
            <v>!</v>
          </cell>
          <cell r="BB120" t="str">
            <v>-</v>
          </cell>
          <cell r="BC120" t="str">
            <v>!</v>
          </cell>
          <cell r="BD120" t="str">
            <v>-</v>
          </cell>
          <cell r="BE120" t="str">
            <v>!</v>
          </cell>
        </row>
        <row r="121">
          <cell r="Y121" t="str">
            <v>!</v>
          </cell>
          <cell r="Z121" t="str">
            <v>!</v>
          </cell>
          <cell r="AA121" t="str">
            <v>Exercice</v>
          </cell>
          <cell r="AB121" t="str">
            <v>!</v>
          </cell>
          <cell r="AC121" t="str">
            <v>Exercice</v>
          </cell>
          <cell r="AD121" t="str">
            <v>!</v>
          </cell>
          <cell r="AE121" t="str">
            <v>!</v>
          </cell>
          <cell r="AF121" t="str">
            <v>Exercice</v>
          </cell>
          <cell r="AG121" t="str">
            <v>!</v>
          </cell>
          <cell r="AH121" t="str">
            <v>Exercice</v>
          </cell>
          <cell r="AI121" t="str">
            <v>!</v>
          </cell>
          <cell r="AJ121" t="str">
            <v>Exercice</v>
          </cell>
          <cell r="AK121" t="str">
            <v>!</v>
          </cell>
          <cell r="AL121" t="str">
            <v>Exercice</v>
          </cell>
          <cell r="AM121" t="str">
            <v>!</v>
          </cell>
          <cell r="AN121" t="str">
            <v>Exercice</v>
          </cell>
          <cell r="AO121" t="str">
            <v>Exercice</v>
          </cell>
          <cell r="AP121" t="str">
            <v>Exercice</v>
          </cell>
          <cell r="AQ121" t="str">
            <v>Exercice</v>
          </cell>
          <cell r="AR121" t="str">
            <v>!</v>
          </cell>
          <cell r="AS121" t="str">
            <v>Exercice</v>
          </cell>
          <cell r="AT121" t="str">
            <v>!</v>
          </cell>
          <cell r="AU121" t="str">
            <v>Exercice</v>
          </cell>
          <cell r="AV121" t="str">
            <v>Exercice</v>
          </cell>
          <cell r="AW121" t="str">
            <v>Exercice</v>
          </cell>
          <cell r="AX121" t="str">
            <v>Exercice</v>
          </cell>
          <cell r="AY121" t="str">
            <v>!</v>
          </cell>
          <cell r="AZ121" t="str">
            <v>Exercice</v>
          </cell>
          <cell r="BA121" t="str">
            <v>!</v>
          </cell>
          <cell r="BB121" t="str">
            <v>Exercice</v>
          </cell>
          <cell r="BC121" t="str">
            <v>!</v>
          </cell>
          <cell r="BD121" t="str">
            <v>Exercice</v>
          </cell>
          <cell r="BE121" t="str">
            <v>!</v>
          </cell>
        </row>
        <row r="122">
          <cell r="Y122" t="str">
            <v>!</v>
          </cell>
          <cell r="Z122" t="str">
            <v>!</v>
          </cell>
          <cell r="AA122" t="str">
            <v>1994/95</v>
          </cell>
          <cell r="AB122" t="str">
            <v>!</v>
          </cell>
          <cell r="AC122" t="str">
            <v>1995/96</v>
          </cell>
          <cell r="AD122" t="str">
            <v>!</v>
          </cell>
          <cell r="AE122" t="str">
            <v>!</v>
          </cell>
          <cell r="AF122" t="str">
            <v>1995/96</v>
          </cell>
          <cell r="AG122" t="str">
            <v>!</v>
          </cell>
          <cell r="AH122" t="str">
            <v>1995/96</v>
          </cell>
          <cell r="AI122" t="str">
            <v>!</v>
          </cell>
          <cell r="AJ122" t="str">
            <v>1995/96</v>
          </cell>
          <cell r="AK122" t="str">
            <v>!</v>
          </cell>
          <cell r="AL122" t="str">
            <v>1995/96</v>
          </cell>
          <cell r="AM122" t="str">
            <v>!</v>
          </cell>
          <cell r="AN122" t="str">
            <v>1996/97</v>
          </cell>
          <cell r="AO122" t="str">
            <v>1996/97</v>
          </cell>
          <cell r="AP122" t="str">
            <v>1996/97</v>
          </cell>
          <cell r="AQ122" t="str">
            <v>1996/97</v>
          </cell>
          <cell r="AR122" t="str">
            <v>!</v>
          </cell>
          <cell r="AS122" t="str">
            <v>1996/97</v>
          </cell>
          <cell r="AT122" t="str">
            <v>!</v>
          </cell>
          <cell r="AU122" t="str">
            <v>1997/98</v>
          </cell>
          <cell r="AV122" t="str">
            <v>1997/98</v>
          </cell>
          <cell r="AW122" t="str">
            <v>1997/98</v>
          </cell>
          <cell r="AX122" t="str">
            <v>1997/98</v>
          </cell>
          <cell r="AY122" t="str">
            <v>!</v>
          </cell>
          <cell r="AZ122" t="str">
            <v>1997/98</v>
          </cell>
          <cell r="BA122" t="str">
            <v>!</v>
          </cell>
          <cell r="BB122" t="str">
            <v>1998/99</v>
          </cell>
          <cell r="BC122" t="str">
            <v>!</v>
          </cell>
          <cell r="BD122" t="str">
            <v>1999/00</v>
          </cell>
          <cell r="BE122" t="str">
            <v>!</v>
          </cell>
        </row>
        <row r="123">
          <cell r="Y123" t="str">
            <v>!</v>
          </cell>
          <cell r="Z123" t="str">
            <v>!</v>
          </cell>
          <cell r="AA123" t="str">
            <v>TOTAl</v>
          </cell>
          <cell r="AB123" t="str">
            <v>!</v>
          </cell>
          <cell r="AC123" t="str">
            <v>1er Trim.</v>
          </cell>
          <cell r="AD123" t="str">
            <v>!</v>
          </cell>
          <cell r="AE123" t="str">
            <v>!</v>
          </cell>
          <cell r="AF123" t="str">
            <v>2è Trim.</v>
          </cell>
          <cell r="AG123" t="str">
            <v>!</v>
          </cell>
          <cell r="AH123" t="str">
            <v>3è Trim.</v>
          </cell>
          <cell r="AI123" t="str">
            <v>!</v>
          </cell>
          <cell r="AJ123" t="str">
            <v>4è Trim.</v>
          </cell>
          <cell r="AK123" t="str">
            <v>!</v>
          </cell>
          <cell r="AL123" t="str">
            <v>TOTAL</v>
          </cell>
          <cell r="AM123" t="str">
            <v>!</v>
          </cell>
          <cell r="AN123" t="str">
            <v>1er Trim.</v>
          </cell>
          <cell r="AO123" t="str">
            <v>2è Trim.</v>
          </cell>
          <cell r="AP123" t="str">
            <v>3e Trim.</v>
          </cell>
          <cell r="AQ123" t="str">
            <v>4è Trim.</v>
          </cell>
          <cell r="AR123" t="str">
            <v xml:space="preserve"> </v>
          </cell>
          <cell r="AS123" t="str">
            <v>TOTAL</v>
          </cell>
          <cell r="AT123" t="str">
            <v>!</v>
          </cell>
          <cell r="AU123" t="str">
            <v>1er Trim.</v>
          </cell>
          <cell r="AV123" t="str">
            <v>2è Trim.</v>
          </cell>
          <cell r="AW123" t="str">
            <v>3e Trim.</v>
          </cell>
          <cell r="AX123" t="str">
            <v>4è Trim.</v>
          </cell>
          <cell r="AY123" t="str">
            <v xml:space="preserve"> </v>
          </cell>
          <cell r="AZ123" t="str">
            <v>TOTAL</v>
          </cell>
          <cell r="BA123" t="str">
            <v>!</v>
          </cell>
          <cell r="BB123" t="str">
            <v>-</v>
          </cell>
          <cell r="BC123" t="str">
            <v>!</v>
          </cell>
          <cell r="BD123" t="str">
            <v>-</v>
          </cell>
          <cell r="BE123" t="str">
            <v>!</v>
          </cell>
        </row>
        <row r="124">
          <cell r="Y124" t="str">
            <v>!</v>
          </cell>
          <cell r="Z124" t="str">
            <v>!</v>
          </cell>
          <cell r="AA124" t="str">
            <v>-</v>
          </cell>
          <cell r="AB124" t="str">
            <v>!</v>
          </cell>
          <cell r="AC124" t="str">
            <v>-</v>
          </cell>
          <cell r="AD124" t="str">
            <v>!</v>
          </cell>
          <cell r="AE124" t="str">
            <v>!</v>
          </cell>
          <cell r="AF124" t="str">
            <v>-</v>
          </cell>
          <cell r="AG124" t="str">
            <v>!</v>
          </cell>
          <cell r="AH124" t="str">
            <v>-</v>
          </cell>
          <cell r="AI124" t="str">
            <v>!</v>
          </cell>
          <cell r="AJ124" t="str">
            <v>-</v>
          </cell>
          <cell r="AK124" t="str">
            <v>!</v>
          </cell>
          <cell r="AL124" t="str">
            <v>-</v>
          </cell>
          <cell r="AM124" t="str">
            <v>!</v>
          </cell>
          <cell r="AN124" t="str">
            <v>-</v>
          </cell>
          <cell r="AO124" t="str">
            <v>-</v>
          </cell>
          <cell r="AP124" t="str">
            <v>-</v>
          </cell>
          <cell r="AQ124" t="str">
            <v>-</v>
          </cell>
          <cell r="AR124" t="str">
            <v>!</v>
          </cell>
          <cell r="AS124" t="str">
            <v>-</v>
          </cell>
          <cell r="AT124" t="str">
            <v>!</v>
          </cell>
          <cell r="AU124" t="str">
            <v>-</v>
          </cell>
          <cell r="AV124" t="str">
            <v>-</v>
          </cell>
          <cell r="AW124" t="str">
            <v>-</v>
          </cell>
          <cell r="AX124" t="str">
            <v>-</v>
          </cell>
          <cell r="AY124" t="str">
            <v>!</v>
          </cell>
          <cell r="AZ124" t="str">
            <v>-</v>
          </cell>
          <cell r="BA124" t="str">
            <v>!</v>
          </cell>
          <cell r="BB124" t="str">
            <v>-</v>
          </cell>
          <cell r="BC124" t="str">
            <v>!</v>
          </cell>
          <cell r="BD124" t="str">
            <v>-</v>
          </cell>
          <cell r="BE124" t="str">
            <v>!</v>
          </cell>
        </row>
        <row r="125">
          <cell r="Y125" t="str">
            <v>!</v>
          </cell>
          <cell r="Z125" t="str">
            <v>!</v>
          </cell>
          <cell r="AB125" t="str">
            <v>!</v>
          </cell>
          <cell r="AD125" t="str">
            <v>!</v>
          </cell>
          <cell r="AE125" t="str">
            <v>!</v>
          </cell>
          <cell r="AG125" t="str">
            <v>!</v>
          </cell>
          <cell r="AI125" t="str">
            <v>!</v>
          </cell>
          <cell r="AK125" t="str">
            <v>!</v>
          </cell>
          <cell r="AM125" t="str">
            <v>!</v>
          </cell>
          <cell r="AR125" t="str">
            <v>!</v>
          </cell>
          <cell r="AT125" t="str">
            <v>!</v>
          </cell>
          <cell r="AY125" t="str">
            <v>!</v>
          </cell>
          <cell r="BA125" t="str">
            <v>!</v>
          </cell>
          <cell r="BC125" t="str">
            <v>!</v>
          </cell>
          <cell r="BE125" t="str">
            <v>!</v>
          </cell>
        </row>
        <row r="126">
          <cell r="Y126" t="str">
            <v>!</v>
          </cell>
          <cell r="Z126" t="str">
            <v>!</v>
          </cell>
          <cell r="AA126">
            <v>195.90267613399999</v>
          </cell>
          <cell r="AB126" t="str">
            <v>!</v>
          </cell>
          <cell r="AC126">
            <v>47.58120125976</v>
          </cell>
          <cell r="AD126" t="str">
            <v>!</v>
          </cell>
          <cell r="AE126" t="str">
            <v>!</v>
          </cell>
          <cell r="AF126">
            <v>48.394889670609999</v>
          </cell>
          <cell r="AG126" t="str">
            <v>!</v>
          </cell>
          <cell r="AH126">
            <v>48.015441592649999</v>
          </cell>
          <cell r="AI126" t="str">
            <v>!</v>
          </cell>
          <cell r="AJ126">
            <v>41.634747110400006</v>
          </cell>
          <cell r="AK126" t="str">
            <v>!</v>
          </cell>
          <cell r="AL126">
            <v>185.62627963341998</v>
          </cell>
          <cell r="AM126" t="str">
            <v>!</v>
          </cell>
          <cell r="AN126">
            <v>87.968899972199992</v>
          </cell>
          <cell r="AO126">
            <v>67.608952344360006</v>
          </cell>
          <cell r="AP126">
            <v>45.125113733649997</v>
          </cell>
          <cell r="AQ126">
            <v>34.601246106699996</v>
          </cell>
          <cell r="AR126" t="str">
            <v>!</v>
          </cell>
          <cell r="AS126">
            <v>235.30421215690995</v>
          </cell>
          <cell r="AT126" t="str">
            <v>!</v>
          </cell>
          <cell r="AU126">
            <v>42.125062500000006</v>
          </cell>
          <cell r="AV126">
            <v>42.125062500000006</v>
          </cell>
          <cell r="AW126">
            <v>42.125062500000006</v>
          </cell>
          <cell r="AX126">
            <v>42.125062500000006</v>
          </cell>
          <cell r="AY126" t="str">
            <v>!</v>
          </cell>
          <cell r="AZ126">
            <v>168.50025000000002</v>
          </cell>
          <cell r="BA126" t="str">
            <v>!</v>
          </cell>
          <cell r="BB126">
            <v>144.44550000000001</v>
          </cell>
          <cell r="BC126" t="str">
            <v>!</v>
          </cell>
          <cell r="BD126">
            <v>90.457499999999996</v>
          </cell>
          <cell r="BE126" t="str">
            <v>!</v>
          </cell>
        </row>
        <row r="127">
          <cell r="Y127" t="str">
            <v>!</v>
          </cell>
          <cell r="Z127" t="str">
            <v>!</v>
          </cell>
          <cell r="AA127">
            <v>71.243672942713246</v>
          </cell>
          <cell r="AB127" t="str">
            <v>!</v>
          </cell>
          <cell r="AC127">
            <v>16.113500000000002</v>
          </cell>
          <cell r="AD127" t="str">
            <v>!</v>
          </cell>
          <cell r="AE127" t="str">
            <v>!</v>
          </cell>
          <cell r="AF127">
            <v>20.808000000000003</v>
          </cell>
          <cell r="AG127" t="str">
            <v>!</v>
          </cell>
          <cell r="AH127">
            <v>17.740872772277228</v>
          </cell>
          <cell r="AI127" t="str">
            <v>!</v>
          </cell>
          <cell r="AJ127">
            <v>17.395351907281555</v>
          </cell>
          <cell r="AK127" t="str">
            <v>!</v>
          </cell>
          <cell r="AL127">
            <v>72.057724679558788</v>
          </cell>
          <cell r="AM127" t="str">
            <v>!</v>
          </cell>
          <cell r="AN127">
            <v>13.478</v>
          </cell>
          <cell r="AO127">
            <v>17.7835</v>
          </cell>
          <cell r="AP127">
            <v>19.481249999999999</v>
          </cell>
          <cell r="AQ127">
            <v>19.481249999999999</v>
          </cell>
          <cell r="AR127" t="str">
            <v>!</v>
          </cell>
          <cell r="AS127">
            <v>70.224000000000004</v>
          </cell>
          <cell r="AT127" t="str">
            <v>!</v>
          </cell>
          <cell r="AU127">
            <v>18.394567500000001</v>
          </cell>
          <cell r="AV127">
            <v>18.394567500000001</v>
          </cell>
          <cell r="AW127">
            <v>18.394567500000001</v>
          </cell>
          <cell r="AX127">
            <v>18.394567500000001</v>
          </cell>
          <cell r="AY127" t="str">
            <v>!</v>
          </cell>
          <cell r="AZ127">
            <v>73.578270000000003</v>
          </cell>
          <cell r="BA127" t="str">
            <v>!</v>
          </cell>
          <cell r="BB127">
            <v>71.794720000000012</v>
          </cell>
          <cell r="BC127" t="str">
            <v>!</v>
          </cell>
          <cell r="BD127">
            <v>66.846049999999991</v>
          </cell>
          <cell r="BE127" t="str">
            <v>!</v>
          </cell>
        </row>
        <row r="128">
          <cell r="Y128" t="str">
            <v>!</v>
          </cell>
          <cell r="Z128" t="str">
            <v>!</v>
          </cell>
          <cell r="AA128">
            <v>6.0206970801673929</v>
          </cell>
          <cell r="AB128" t="str">
            <v>!</v>
          </cell>
          <cell r="AC128">
            <v>0.45700000000000002</v>
          </cell>
          <cell r="AD128" t="str">
            <v>!</v>
          </cell>
          <cell r="AE128" t="str">
            <v>!</v>
          </cell>
          <cell r="AF128">
            <v>3.4820000000000002</v>
          </cell>
          <cell r="AG128" t="str">
            <v>!</v>
          </cell>
          <cell r="AH128">
            <v>4.9400000000000004</v>
          </cell>
          <cell r="AI128" t="str">
            <v>!</v>
          </cell>
          <cell r="AJ128">
            <v>4.9400000000000004</v>
          </cell>
          <cell r="AK128" t="str">
            <v>!</v>
          </cell>
          <cell r="AL128">
            <v>13.818999999999999</v>
          </cell>
          <cell r="AM128" t="str">
            <v>!</v>
          </cell>
          <cell r="AN128">
            <v>7.016</v>
          </cell>
          <cell r="AO128">
            <v>8.6940000000000008</v>
          </cell>
          <cell r="AP128">
            <v>2.3420000000000001</v>
          </cell>
          <cell r="AQ128">
            <v>2.343</v>
          </cell>
          <cell r="AR128" t="str">
            <v>!</v>
          </cell>
          <cell r="AS128">
            <v>20.395</v>
          </cell>
          <cell r="AT128" t="str">
            <v>!</v>
          </cell>
          <cell r="AU128">
            <v>2.25</v>
          </cell>
          <cell r="AV128">
            <v>2.75</v>
          </cell>
          <cell r="AW128">
            <v>2.75</v>
          </cell>
          <cell r="AX128">
            <v>2.75</v>
          </cell>
          <cell r="AY128" t="str">
            <v>!</v>
          </cell>
          <cell r="AZ128">
            <v>9</v>
          </cell>
          <cell r="BA128" t="str">
            <v>!</v>
          </cell>
          <cell r="BB128">
            <v>0</v>
          </cell>
          <cell r="BC128" t="str">
            <v>!</v>
          </cell>
          <cell r="BD128">
            <v>0</v>
          </cell>
          <cell r="BE128" t="str">
            <v>!</v>
          </cell>
        </row>
        <row r="129">
          <cell r="Y129" t="str">
            <v>!</v>
          </cell>
          <cell r="Z129" t="str">
            <v>!</v>
          </cell>
          <cell r="AA129">
            <v>25.302938448667888</v>
          </cell>
          <cell r="AB129" t="str">
            <v>!</v>
          </cell>
          <cell r="AC129">
            <v>4.0914999999999999</v>
          </cell>
          <cell r="AD129" t="str">
            <v>!</v>
          </cell>
          <cell r="AE129" t="str">
            <v>!</v>
          </cell>
          <cell r="AF129">
            <v>6.556</v>
          </cell>
          <cell r="AG129" t="str">
            <v>!</v>
          </cell>
          <cell r="AH129">
            <v>4.8231593749999995</v>
          </cell>
          <cell r="AI129" t="str">
            <v>!</v>
          </cell>
          <cell r="AJ129">
            <v>4.8231593749999995</v>
          </cell>
          <cell r="AK129" t="str">
            <v>!</v>
          </cell>
          <cell r="AL129">
            <v>20.29381875</v>
          </cell>
          <cell r="AM129" t="str">
            <v>!</v>
          </cell>
          <cell r="AN129">
            <v>3.165</v>
          </cell>
          <cell r="AO129">
            <v>3.4660000000000002</v>
          </cell>
          <cell r="AP129">
            <v>3.6987499999999995</v>
          </cell>
          <cell r="AQ129">
            <v>3.6987499999999995</v>
          </cell>
          <cell r="AR129" t="str">
            <v>!</v>
          </cell>
          <cell r="AS129">
            <v>14.028499999999999</v>
          </cell>
          <cell r="AT129" t="str">
            <v>!</v>
          </cell>
          <cell r="AU129">
            <v>6.9162499999999998</v>
          </cell>
          <cell r="AV129">
            <v>6.9162499999999998</v>
          </cell>
          <cell r="AW129">
            <v>6.9162499999999998</v>
          </cell>
          <cell r="AX129">
            <v>6.9162499999999998</v>
          </cell>
          <cell r="AY129" t="str">
            <v>!</v>
          </cell>
          <cell r="AZ129">
            <v>27.664999999999999</v>
          </cell>
          <cell r="BA129" t="str">
            <v>!</v>
          </cell>
          <cell r="BB129">
            <v>26.82</v>
          </cell>
          <cell r="BC129" t="str">
            <v>!</v>
          </cell>
          <cell r="BD129">
            <v>10.899000000000001</v>
          </cell>
          <cell r="BE129" t="str">
            <v>!</v>
          </cell>
        </row>
        <row r="130">
          <cell r="Y130" t="str">
            <v>!</v>
          </cell>
          <cell r="Z130" t="str">
            <v>!</v>
          </cell>
          <cell r="AA130">
            <v>3.8126189605485536</v>
          </cell>
          <cell r="AB130" t="str">
            <v>!</v>
          </cell>
          <cell r="AC130">
            <v>0.60000000000000009</v>
          </cell>
          <cell r="AD130" t="str">
            <v>!</v>
          </cell>
          <cell r="AE130" t="str">
            <v>!</v>
          </cell>
          <cell r="AF130">
            <v>0.79899999999999993</v>
          </cell>
          <cell r="AG130" t="str">
            <v>!</v>
          </cell>
          <cell r="AH130">
            <v>1.323758</v>
          </cell>
          <cell r="AI130" t="str">
            <v>!</v>
          </cell>
          <cell r="AJ130">
            <v>1.323758</v>
          </cell>
          <cell r="AK130" t="str">
            <v>!</v>
          </cell>
          <cell r="AL130">
            <v>4.0465160000000004</v>
          </cell>
          <cell r="AM130" t="str">
            <v>!</v>
          </cell>
          <cell r="AN130">
            <v>1.1039999999999999</v>
          </cell>
          <cell r="AO130">
            <v>1.123</v>
          </cell>
          <cell r="AP130">
            <v>0.88450000000000006</v>
          </cell>
          <cell r="AQ130">
            <v>0.88450000000000006</v>
          </cell>
          <cell r="AR130" t="str">
            <v>!</v>
          </cell>
          <cell r="AS130">
            <v>3.996</v>
          </cell>
          <cell r="AT130" t="str">
            <v>!</v>
          </cell>
          <cell r="AU130">
            <v>1.89625</v>
          </cell>
          <cell r="AV130">
            <v>1.89625</v>
          </cell>
          <cell r="AW130">
            <v>1.89625</v>
          </cell>
          <cell r="AX130">
            <v>1.89625</v>
          </cell>
          <cell r="AY130" t="str">
            <v>!</v>
          </cell>
          <cell r="AZ130">
            <v>7.585</v>
          </cell>
          <cell r="BA130" t="str">
            <v>!</v>
          </cell>
          <cell r="BB130">
            <v>4.1349999999999998</v>
          </cell>
          <cell r="BC130" t="str">
            <v>!</v>
          </cell>
          <cell r="BD130">
            <v>1.115</v>
          </cell>
          <cell r="BE130" t="str">
            <v>!</v>
          </cell>
        </row>
        <row r="131">
          <cell r="Y131" t="str">
            <v>!</v>
          </cell>
          <cell r="Z131" t="str">
            <v>!</v>
          </cell>
          <cell r="AA131">
            <v>-16.553872419397266</v>
          </cell>
          <cell r="AB131" t="str">
            <v>!</v>
          </cell>
          <cell r="AC131">
            <v>-4.2883149535503708</v>
          </cell>
          <cell r="AD131" t="str">
            <v>!</v>
          </cell>
          <cell r="AE131" t="str">
            <v>!</v>
          </cell>
          <cell r="AF131">
            <v>-5.0969799044954964</v>
          </cell>
          <cell r="AG131" t="str">
            <v>!</v>
          </cell>
          <cell r="AH131">
            <v>-5.1558474445854969</v>
          </cell>
          <cell r="AI131" t="str">
            <v>!</v>
          </cell>
          <cell r="AJ131">
            <v>-3.8757313281082801</v>
          </cell>
          <cell r="AK131" t="str">
            <v>!</v>
          </cell>
          <cell r="AL131">
            <v>-18.416873630739644</v>
          </cell>
          <cell r="AM131" t="str">
            <v>!</v>
          </cell>
          <cell r="AN131">
            <v>-6.1189999999999998</v>
          </cell>
          <cell r="AO131">
            <v>-10.571999999999999</v>
          </cell>
          <cell r="AP131">
            <v>-10.571999999999999</v>
          </cell>
          <cell r="AQ131">
            <v>-10.571999999999999</v>
          </cell>
          <cell r="AR131" t="str">
            <v>!</v>
          </cell>
          <cell r="AS131">
            <v>-37.670999999999999</v>
          </cell>
          <cell r="AT131" t="str">
            <v>!</v>
          </cell>
          <cell r="AU131">
            <v>-6.0301380203055865</v>
          </cell>
          <cell r="AV131">
            <v>-6.0301380203055865</v>
          </cell>
          <cell r="AW131">
            <v>-6.0301380203055865</v>
          </cell>
          <cell r="AX131">
            <v>-6.0301380203055865</v>
          </cell>
          <cell r="AY131" t="str">
            <v>!</v>
          </cell>
          <cell r="AZ131">
            <v>-24.120552081222346</v>
          </cell>
          <cell r="BA131" t="str">
            <v>!</v>
          </cell>
          <cell r="BB131">
            <v>-24.563218807934128</v>
          </cell>
          <cell r="BC131" t="str">
            <v>!</v>
          </cell>
          <cell r="BD131">
            <v>-22.751086929864702</v>
          </cell>
          <cell r="BE131" t="str">
            <v>!</v>
          </cell>
        </row>
        <row r="132">
          <cell r="Y132" t="str">
            <v>!</v>
          </cell>
          <cell r="Z132" t="str">
            <v>!</v>
          </cell>
          <cell r="AA132">
            <v>59.724324300362724</v>
          </cell>
          <cell r="AB132" t="str">
            <v>!</v>
          </cell>
          <cell r="AC132">
            <v>13.943488149714458</v>
          </cell>
          <cell r="AD132" t="str">
            <v>!</v>
          </cell>
          <cell r="AE132" t="str">
            <v>!</v>
          </cell>
          <cell r="AF132">
            <v>14.948129057185721</v>
          </cell>
          <cell r="AG132" t="str">
            <v>!</v>
          </cell>
          <cell r="AH132">
            <v>14.570691495006965</v>
          </cell>
          <cell r="AI132" t="str">
            <v>!</v>
          </cell>
          <cell r="AJ132">
            <v>20.125827077803184</v>
          </cell>
          <cell r="AK132" t="str">
            <v>!</v>
          </cell>
          <cell r="AL132">
            <v>63.588135779710328</v>
          </cell>
          <cell r="AM132" t="str">
            <v>!</v>
          </cell>
          <cell r="AN132">
            <v>23.171962432943712</v>
          </cell>
          <cell r="AO132">
            <v>21.630563843395542</v>
          </cell>
          <cell r="AP132">
            <v>16.298156006782005</v>
          </cell>
          <cell r="AQ132">
            <v>11.626559489350491</v>
          </cell>
          <cell r="AR132" t="str">
            <v>!</v>
          </cell>
          <cell r="AS132">
            <v>71.763633931216816</v>
          </cell>
          <cell r="AT132" t="str">
            <v>!</v>
          </cell>
          <cell r="AU132">
            <v>10.104594967303719</v>
          </cell>
          <cell r="AV132">
            <v>10.104594967303719</v>
          </cell>
          <cell r="AW132">
            <v>10.104594967303719</v>
          </cell>
          <cell r="AX132">
            <v>10.104594967303719</v>
          </cell>
          <cell r="AY132" t="str">
            <v>!</v>
          </cell>
          <cell r="AZ132">
            <v>40.418379869214874</v>
          </cell>
          <cell r="BA132" t="str">
            <v>!</v>
          </cell>
          <cell r="BB132">
            <v>31.408866917363156</v>
          </cell>
          <cell r="BC132" t="str">
            <v>!</v>
          </cell>
          <cell r="BD132">
            <v>17.719799600142402</v>
          </cell>
          <cell r="BE132" t="str">
            <v>!</v>
          </cell>
        </row>
        <row r="133">
          <cell r="Y133" t="str">
            <v>!</v>
          </cell>
          <cell r="Z133" t="str">
            <v>!</v>
          </cell>
          <cell r="AA133">
            <v>46.352296820937426</v>
          </cell>
          <cell r="AB133" t="str">
            <v>!</v>
          </cell>
          <cell r="AC133">
            <v>16.664028063595911</v>
          </cell>
          <cell r="AD133" t="str">
            <v>!</v>
          </cell>
          <cell r="AE133" t="str">
            <v>!</v>
          </cell>
          <cell r="AF133">
            <v>6.8987405179197765</v>
          </cell>
          <cell r="AG133" t="str">
            <v>!</v>
          </cell>
          <cell r="AH133">
            <v>9.7728073949513004</v>
          </cell>
          <cell r="AI133" t="str">
            <v>!</v>
          </cell>
          <cell r="AJ133">
            <v>-3.0976179215764503</v>
          </cell>
          <cell r="AK133" t="str">
            <v>!</v>
          </cell>
          <cell r="AL133">
            <v>30.237958054890537</v>
          </cell>
          <cell r="AM133" t="str">
            <v>!</v>
          </cell>
          <cell r="AN133">
            <v>46.152937539256286</v>
          </cell>
          <cell r="AO133">
            <v>25.483888500964461</v>
          </cell>
          <cell r="AP133">
            <v>12.992457726867997</v>
          </cell>
          <cell r="AQ133">
            <v>7.1391866173495053</v>
          </cell>
          <cell r="AR133" t="str">
            <v>!</v>
          </cell>
          <cell r="AS133">
            <v>92.568078225693142</v>
          </cell>
          <cell r="AT133" t="str">
            <v>!</v>
          </cell>
          <cell r="AU133">
            <v>8.5935380530018719</v>
          </cell>
          <cell r="AV133">
            <v>8.0935380530018719</v>
          </cell>
          <cell r="AW133">
            <v>8.0935380530018719</v>
          </cell>
          <cell r="AX133">
            <v>8.0935380530018719</v>
          </cell>
          <cell r="AY133" t="str">
            <v>!</v>
          </cell>
          <cell r="AZ133">
            <v>34.374152212007488</v>
          </cell>
          <cell r="BA133" t="str">
            <v>!</v>
          </cell>
          <cell r="BB133">
            <v>34.850131890570964</v>
          </cell>
          <cell r="BC133" t="str">
            <v>!</v>
          </cell>
          <cell r="BD133">
            <v>16.628737329722313</v>
          </cell>
          <cell r="BE133" t="str">
            <v>!</v>
          </cell>
        </row>
        <row r="134">
          <cell r="Y134" t="str">
            <v>!</v>
          </cell>
          <cell r="Z134" t="str">
            <v>!</v>
          </cell>
          <cell r="AA134">
            <v>23.298274261664893</v>
          </cell>
          <cell r="AB134" t="str">
            <v>!</v>
          </cell>
          <cell r="AC134">
            <v>8.2436946830608981</v>
          </cell>
          <cell r="AD134" t="str">
            <v>!</v>
          </cell>
          <cell r="AE134" t="str">
            <v>!</v>
          </cell>
          <cell r="AF134">
            <v>3.3967004447277258</v>
          </cell>
          <cell r="AG134" t="str">
            <v>!</v>
          </cell>
          <cell r="AH134">
            <v>4.9352677344504068</v>
          </cell>
          <cell r="AI134" t="str">
            <v>!</v>
          </cell>
          <cell r="AJ134">
            <v>-1.5952732296118719</v>
          </cell>
          <cell r="AK134" t="str">
            <v>!</v>
          </cell>
          <cell r="AL134">
            <v>14.980389632627158</v>
          </cell>
          <cell r="AM134" t="str">
            <v>!</v>
          </cell>
          <cell r="AN134">
            <v>23.478645467345221</v>
          </cell>
          <cell r="AO134">
            <v>13.184497458189979</v>
          </cell>
          <cell r="AP134">
            <v>7.015927172508718</v>
          </cell>
          <cell r="AQ134">
            <v>3.8551607733687328</v>
          </cell>
          <cell r="AR134" t="str">
            <v>!</v>
          </cell>
          <cell r="AS134">
            <v>48.738944547391952</v>
          </cell>
          <cell r="AT134" t="str">
            <v>!</v>
          </cell>
          <cell r="AU134">
            <v>4.296769026500936</v>
          </cell>
          <cell r="AV134">
            <v>4.046769026500936</v>
          </cell>
          <cell r="AW134">
            <v>4.046769026500936</v>
          </cell>
          <cell r="AX134">
            <v>4.046769026500936</v>
          </cell>
          <cell r="AY134" t="str">
            <v>!</v>
          </cell>
          <cell r="AZ134">
            <v>17.187076106003744</v>
          </cell>
          <cell r="BA134" t="str">
            <v>!</v>
          </cell>
          <cell r="BB134">
            <v>16.728063307474063</v>
          </cell>
          <cell r="BC134" t="str">
            <v>!</v>
          </cell>
          <cell r="BD134">
            <v>7.9817939182667104</v>
          </cell>
          <cell r="BE134" t="str">
            <v>!</v>
          </cell>
        </row>
        <row r="135">
          <cell r="Y135" t="str">
            <v>!</v>
          </cell>
          <cell r="Z135" t="str">
            <v>!</v>
          </cell>
          <cell r="AB135" t="str">
            <v>!</v>
          </cell>
          <cell r="AD135" t="str">
            <v>!</v>
          </cell>
          <cell r="AE135" t="str">
            <v>!</v>
          </cell>
          <cell r="AG135" t="str">
            <v>!</v>
          </cell>
          <cell r="AI135" t="str">
            <v>!</v>
          </cell>
          <cell r="AK135" t="str">
            <v>!</v>
          </cell>
          <cell r="AM135" t="str">
            <v>!</v>
          </cell>
          <cell r="AR135" t="str">
            <v>!</v>
          </cell>
          <cell r="AT135" t="str">
            <v>!</v>
          </cell>
          <cell r="AY135" t="str">
            <v>!</v>
          </cell>
          <cell r="BA135" t="str">
            <v>!</v>
          </cell>
          <cell r="BC135" t="str">
            <v>!</v>
          </cell>
          <cell r="BE135" t="str">
            <v>!</v>
          </cell>
        </row>
        <row r="136">
          <cell r="Y136" t="str">
            <v>!</v>
          </cell>
          <cell r="Z136" t="str">
            <v>!</v>
          </cell>
          <cell r="AA136" t="str">
            <v xml:space="preserve"> </v>
          </cell>
          <cell r="AB136" t="str">
            <v>!</v>
          </cell>
          <cell r="AD136" t="str">
            <v>!</v>
          </cell>
          <cell r="AE136" t="str">
            <v>!</v>
          </cell>
          <cell r="AG136" t="str">
            <v>!</v>
          </cell>
          <cell r="AI136" t="str">
            <v>!</v>
          </cell>
          <cell r="AK136" t="str">
            <v>!</v>
          </cell>
          <cell r="AM136" t="str">
            <v>!</v>
          </cell>
          <cell r="AR136" t="str">
            <v>!</v>
          </cell>
          <cell r="AT136" t="str">
            <v>!</v>
          </cell>
          <cell r="AY136" t="str">
            <v>!</v>
          </cell>
          <cell r="BA136" t="str">
            <v>!</v>
          </cell>
          <cell r="BC136" t="str">
            <v>!</v>
          </cell>
          <cell r="BE136" t="str">
            <v>!</v>
          </cell>
        </row>
        <row r="137">
          <cell r="Y137" t="str">
            <v>!</v>
          </cell>
          <cell r="Z137" t="str">
            <v>!</v>
          </cell>
          <cell r="AB137" t="str">
            <v>!</v>
          </cell>
          <cell r="AD137" t="str">
            <v>!</v>
          </cell>
          <cell r="AE137" t="str">
            <v>!</v>
          </cell>
          <cell r="AG137" t="str">
            <v>!</v>
          </cell>
          <cell r="AI137" t="str">
            <v>!</v>
          </cell>
          <cell r="AK137" t="str">
            <v>!</v>
          </cell>
          <cell r="AM137" t="str">
            <v>!</v>
          </cell>
          <cell r="AR137" t="str">
            <v>!</v>
          </cell>
          <cell r="AT137" t="str">
            <v>!</v>
          </cell>
          <cell r="AY137" t="str">
            <v>!</v>
          </cell>
          <cell r="BA137" t="str">
            <v>!</v>
          </cell>
          <cell r="BC137" t="str">
            <v>!</v>
          </cell>
          <cell r="BE137" t="str">
            <v>!</v>
          </cell>
        </row>
        <row r="138">
          <cell r="Y138" t="str">
            <v>!</v>
          </cell>
          <cell r="Z138" t="str">
            <v>!</v>
          </cell>
          <cell r="AA138">
            <v>20.600249999999999</v>
          </cell>
          <cell r="AB138" t="str">
            <v>!</v>
          </cell>
          <cell r="AC138">
            <v>9.9551394037600005</v>
          </cell>
          <cell r="AD138" t="str">
            <v>!</v>
          </cell>
          <cell r="AE138" t="str">
            <v>!</v>
          </cell>
          <cell r="AF138">
            <v>17.270176129799999</v>
          </cell>
          <cell r="AG138" t="str">
            <v>!</v>
          </cell>
          <cell r="AH138">
            <v>7.9770050156499996</v>
          </cell>
          <cell r="AI138" t="str">
            <v>!</v>
          </cell>
          <cell r="AJ138">
            <v>11.62481837076</v>
          </cell>
          <cell r="AK138" t="str">
            <v>!</v>
          </cell>
          <cell r="AL138">
            <v>46.827138919969997</v>
          </cell>
          <cell r="AM138" t="str">
            <v>!</v>
          </cell>
          <cell r="AN138">
            <v>10.5794981775</v>
          </cell>
          <cell r="AO138">
            <v>16.095673534399999</v>
          </cell>
          <cell r="AP138">
            <v>13.036188860000001</v>
          </cell>
          <cell r="AQ138">
            <v>10.8072032</v>
          </cell>
          <cell r="AR138" t="str">
            <v>!</v>
          </cell>
          <cell r="AS138">
            <v>50.518563771900006</v>
          </cell>
          <cell r="AT138" t="str">
            <v>!</v>
          </cell>
          <cell r="AU138">
            <v>3.61</v>
          </cell>
          <cell r="AV138">
            <v>3.61</v>
          </cell>
          <cell r="AW138">
            <v>3.61</v>
          </cell>
          <cell r="AX138">
            <v>3.61</v>
          </cell>
          <cell r="AY138" t="str">
            <v>!</v>
          </cell>
          <cell r="AZ138">
            <v>14.44</v>
          </cell>
          <cell r="BA138" t="str">
            <v>!</v>
          </cell>
          <cell r="BB138">
            <v>14.44</v>
          </cell>
          <cell r="BC138" t="str">
            <v>!</v>
          </cell>
          <cell r="BD138">
            <v>14.44</v>
          </cell>
          <cell r="BE138" t="str">
            <v>!</v>
          </cell>
        </row>
        <row r="139">
          <cell r="Y139" t="str">
            <v>!</v>
          </cell>
          <cell r="Z139" t="str">
            <v>!</v>
          </cell>
          <cell r="AA139">
            <v>366.75376222599999</v>
          </cell>
          <cell r="AB139" t="str">
            <v>!</v>
          </cell>
          <cell r="AC139">
            <v>85.878279044799996</v>
          </cell>
          <cell r="AD139" t="str">
            <v>!</v>
          </cell>
          <cell r="AE139" t="str">
            <v>!</v>
          </cell>
          <cell r="AF139">
            <v>93.72779231634</v>
          </cell>
          <cell r="AG139" t="str">
            <v>!</v>
          </cell>
          <cell r="AH139">
            <v>96.409012347339996</v>
          </cell>
          <cell r="AI139" t="str">
            <v>!</v>
          </cell>
          <cell r="AJ139">
            <v>130.76956393452002</v>
          </cell>
          <cell r="AK139" t="str">
            <v>!</v>
          </cell>
          <cell r="AL139">
            <v>406.78464764300003</v>
          </cell>
          <cell r="AM139" t="str">
            <v>!</v>
          </cell>
          <cell r="AN139">
            <v>107.35951511249998</v>
          </cell>
          <cell r="AO139">
            <v>118.07039294799999</v>
          </cell>
          <cell r="AP139">
            <v>112.70968901474998</v>
          </cell>
          <cell r="AQ139">
            <v>92.837809239750001</v>
          </cell>
          <cell r="AR139" t="str">
            <v>!</v>
          </cell>
          <cell r="AS139">
            <v>430.977406315</v>
          </cell>
          <cell r="AT139" t="str">
            <v>!</v>
          </cell>
          <cell r="AU139">
            <v>82.854937500000005</v>
          </cell>
          <cell r="AV139">
            <v>82.854937500000005</v>
          </cell>
          <cell r="AW139">
            <v>82.854937500000005</v>
          </cell>
          <cell r="AX139">
            <v>82.854937500000005</v>
          </cell>
          <cell r="AY139" t="str">
            <v>!</v>
          </cell>
          <cell r="AZ139">
            <v>331.41975000000002</v>
          </cell>
          <cell r="BA139" t="str">
            <v>!</v>
          </cell>
          <cell r="BB139">
            <v>280.44449999999995</v>
          </cell>
          <cell r="BC139" t="str">
            <v>!</v>
          </cell>
          <cell r="BD139">
            <v>177.29250000000002</v>
          </cell>
          <cell r="BE139" t="str">
            <v>!</v>
          </cell>
        </row>
        <row r="140">
          <cell r="Y140" t="str">
            <v>!</v>
          </cell>
          <cell r="Z140" t="str">
            <v>!</v>
          </cell>
          <cell r="AB140" t="str">
            <v>!</v>
          </cell>
          <cell r="AD140" t="str">
            <v>!</v>
          </cell>
          <cell r="AE140" t="str">
            <v>!</v>
          </cell>
          <cell r="AG140" t="str">
            <v>!</v>
          </cell>
          <cell r="AI140" t="str">
            <v>!</v>
          </cell>
          <cell r="AK140" t="str">
            <v>!</v>
          </cell>
          <cell r="AM140" t="str">
            <v>!</v>
          </cell>
          <cell r="AR140" t="str">
            <v>!</v>
          </cell>
          <cell r="AT140" t="str">
            <v>!</v>
          </cell>
          <cell r="AY140" t="str">
            <v>!</v>
          </cell>
          <cell r="BA140" t="str">
            <v>!</v>
          </cell>
          <cell r="BC140" t="str">
            <v>!</v>
          </cell>
          <cell r="BE140" t="str">
            <v>!</v>
          </cell>
        </row>
        <row r="141">
          <cell r="Y141" t="str">
            <v>!</v>
          </cell>
          <cell r="Z141" t="str">
            <v>!</v>
          </cell>
          <cell r="AA141">
            <v>6.5764999999999993</v>
          </cell>
          <cell r="AB141" t="str">
            <v>!</v>
          </cell>
          <cell r="AC141">
            <v>2.0845449999999999</v>
          </cell>
          <cell r="AD141" t="str">
            <v>!</v>
          </cell>
          <cell r="AE141" t="str">
            <v>!</v>
          </cell>
          <cell r="AF141">
            <v>0.52366699999999999</v>
          </cell>
          <cell r="AG141" t="str">
            <v>!</v>
          </cell>
          <cell r="AH141">
            <v>1.552346</v>
          </cell>
          <cell r="AI141" t="str">
            <v>!</v>
          </cell>
          <cell r="AJ141">
            <v>1.7224569999999999</v>
          </cell>
          <cell r="AK141" t="str">
            <v>!</v>
          </cell>
          <cell r="AL141">
            <v>5.8830149999999994</v>
          </cell>
          <cell r="AM141" t="str">
            <v>!</v>
          </cell>
          <cell r="AN141">
            <v>0.50156100000000003</v>
          </cell>
          <cell r="AO141">
            <v>0.68119499999999999</v>
          </cell>
          <cell r="AP141">
            <v>0.51862200000000014</v>
          </cell>
          <cell r="AQ141">
            <v>0.51862200000000014</v>
          </cell>
          <cell r="AR141" t="str">
            <v>!</v>
          </cell>
          <cell r="AS141">
            <v>2.2200000000000002</v>
          </cell>
          <cell r="AT141" t="str">
            <v>!</v>
          </cell>
          <cell r="AU141">
            <v>1.5825</v>
          </cell>
          <cell r="AV141">
            <v>1.5825</v>
          </cell>
          <cell r="AW141">
            <v>1.5825</v>
          </cell>
          <cell r="AX141">
            <v>1.5825</v>
          </cell>
          <cell r="AY141" t="str">
            <v>!</v>
          </cell>
          <cell r="AZ141">
            <v>6.33</v>
          </cell>
          <cell r="BA141" t="str">
            <v>!</v>
          </cell>
          <cell r="BB141">
            <v>6.52</v>
          </cell>
          <cell r="BC141" t="str">
            <v>!</v>
          </cell>
          <cell r="BD141">
            <v>6.71</v>
          </cell>
          <cell r="BE141" t="str">
            <v>!</v>
          </cell>
        </row>
        <row r="142">
          <cell r="Y142" t="str">
            <v>!</v>
          </cell>
          <cell r="Z142" t="str">
            <v>!</v>
          </cell>
          <cell r="AA142">
            <v>13.9</v>
          </cell>
          <cell r="AB142" t="str">
            <v>!</v>
          </cell>
          <cell r="AC142">
            <v>17.005345869999999</v>
          </cell>
          <cell r="AD142" t="str">
            <v>!</v>
          </cell>
          <cell r="AE142" t="str">
            <v>!</v>
          </cell>
          <cell r="AF142">
            <v>17.857385130000001</v>
          </cell>
          <cell r="AG142" t="str">
            <v>!</v>
          </cell>
          <cell r="AH142">
            <v>19.567699999999999</v>
          </cell>
          <cell r="AI142" t="str">
            <v>!</v>
          </cell>
          <cell r="AJ142">
            <v>20.213200000000001</v>
          </cell>
          <cell r="AK142" t="str">
            <v>!</v>
          </cell>
          <cell r="AL142">
            <v>18.696525618590272</v>
          </cell>
          <cell r="AM142" t="str">
            <v>!</v>
          </cell>
          <cell r="AN142">
            <v>22.026399999999999</v>
          </cell>
          <cell r="AO142">
            <v>24.560600000000001</v>
          </cell>
          <cell r="AP142">
            <v>21</v>
          </cell>
          <cell r="AQ142">
            <v>18</v>
          </cell>
          <cell r="AR142" t="str">
            <v>!</v>
          </cell>
          <cell r="AS142">
            <v>21.623603210540541</v>
          </cell>
          <cell r="AT142">
            <v>16</v>
          </cell>
          <cell r="AU142">
            <v>16</v>
          </cell>
          <cell r="AV142">
            <v>16</v>
          </cell>
          <cell r="AW142">
            <v>16</v>
          </cell>
          <cell r="AX142">
            <v>16</v>
          </cell>
          <cell r="AY142" t="str">
            <v>!</v>
          </cell>
          <cell r="AZ142">
            <v>21.623603210540541</v>
          </cell>
          <cell r="BA142" t="str">
            <v>!</v>
          </cell>
          <cell r="BB142">
            <v>21.623603210540541</v>
          </cell>
          <cell r="BC142" t="str">
            <v>!</v>
          </cell>
          <cell r="BD142">
            <v>21.623603210540541</v>
          </cell>
          <cell r="BE142">
            <v>21.623603210540541</v>
          </cell>
        </row>
        <row r="143">
          <cell r="Y143" t="str">
            <v>!</v>
          </cell>
          <cell r="Z143" t="str">
            <v>!</v>
          </cell>
          <cell r="AA143">
            <v>91.413350000000008</v>
          </cell>
          <cell r="AB143" t="str">
            <v>!</v>
          </cell>
          <cell r="AC143">
            <v>35.448408706579144</v>
          </cell>
          <cell r="AD143" t="str">
            <v>!</v>
          </cell>
          <cell r="AE143" t="str">
            <v>!</v>
          </cell>
          <cell r="AF143">
            <v>9.3513232988717103</v>
          </cell>
          <cell r="AG143" t="str">
            <v>!</v>
          </cell>
          <cell r="AH143">
            <v>30.375840824199997</v>
          </cell>
          <cell r="AI143" t="str">
            <v>!</v>
          </cell>
          <cell r="AJ143">
            <v>34.816367832399997</v>
          </cell>
          <cell r="AK143" t="str">
            <v>!</v>
          </cell>
          <cell r="AL143">
            <v>109.99194066205084</v>
          </cell>
          <cell r="AM143" t="str">
            <v>!</v>
          </cell>
          <cell r="AN143">
            <v>11.047583210400001</v>
          </cell>
          <cell r="AO143">
            <v>16.730557916999999</v>
          </cell>
          <cell r="AP143">
            <v>10.891062000000003</v>
          </cell>
          <cell r="AQ143">
            <v>9.3351960000000034</v>
          </cell>
          <cell r="AR143" t="str">
            <v>!</v>
          </cell>
          <cell r="AS143">
            <v>48.004399127400006</v>
          </cell>
          <cell r="AT143" t="str">
            <v>!</v>
          </cell>
          <cell r="AU143">
            <v>25.32</v>
          </cell>
          <cell r="AV143">
            <v>25.32</v>
          </cell>
          <cell r="AW143">
            <v>25.32</v>
          </cell>
          <cell r="AX143">
            <v>25.32</v>
          </cell>
          <cell r="AY143" t="str">
            <v>!</v>
          </cell>
          <cell r="AZ143">
            <v>136.87740832272164</v>
          </cell>
          <cell r="BA143" t="str">
            <v>!</v>
          </cell>
          <cell r="BB143">
            <v>140.98589293272431</v>
          </cell>
          <cell r="BC143" t="str">
            <v>!</v>
          </cell>
          <cell r="BD143">
            <v>145.09437754272702</v>
          </cell>
          <cell r="BE143" t="str">
            <v>!</v>
          </cell>
        </row>
        <row r="144">
          <cell r="Y144" t="str">
            <v>!</v>
          </cell>
          <cell r="Z144" t="str">
            <v>!</v>
          </cell>
          <cell r="AA144">
            <v>0.67708333333333337</v>
          </cell>
          <cell r="AB144" t="str">
            <v>!</v>
          </cell>
          <cell r="AC144">
            <v>0</v>
          </cell>
          <cell r="AD144" t="str">
            <v>!</v>
          </cell>
          <cell r="AE144" t="str">
            <v>!</v>
          </cell>
          <cell r="AF144">
            <v>0</v>
          </cell>
          <cell r="AG144" t="str">
            <v>!</v>
          </cell>
          <cell r="AH144">
            <v>0.57956435643564352</v>
          </cell>
          <cell r="AI144" t="str">
            <v>!</v>
          </cell>
          <cell r="AJ144">
            <v>0</v>
          </cell>
          <cell r="AK144" t="str">
            <v>!</v>
          </cell>
          <cell r="AL144">
            <v>0.57956435643564352</v>
          </cell>
          <cell r="AM144" t="str">
            <v>!</v>
          </cell>
          <cell r="AN144">
            <v>0.14574999999999999</v>
          </cell>
          <cell r="AO144">
            <v>0.14574999999999999</v>
          </cell>
          <cell r="AP144">
            <v>0.14574999999999999</v>
          </cell>
          <cell r="AQ144">
            <v>0.14574999999999999</v>
          </cell>
          <cell r="AR144" t="str">
            <v>!</v>
          </cell>
          <cell r="AS144">
            <v>0.58299999999999996</v>
          </cell>
          <cell r="AT144" t="str">
            <v>!</v>
          </cell>
          <cell r="AU144">
            <v>0.16250000000000001</v>
          </cell>
          <cell r="AV144">
            <v>0.16250000000000001</v>
          </cell>
          <cell r="AW144">
            <v>0.16250000000000001</v>
          </cell>
          <cell r="AX144">
            <v>0.16250000000000001</v>
          </cell>
          <cell r="AY144" t="str">
            <v>!</v>
          </cell>
          <cell r="AZ144">
            <v>0.65</v>
          </cell>
          <cell r="BA144" t="str">
            <v>!</v>
          </cell>
          <cell r="BB144">
            <v>0.67708333333333337</v>
          </cell>
          <cell r="BC144" t="str">
            <v>!</v>
          </cell>
          <cell r="BD144">
            <v>0.67708333333333337</v>
          </cell>
          <cell r="BE144" t="str">
            <v>!</v>
          </cell>
        </row>
        <row r="145">
          <cell r="Y145" t="str">
            <v>!</v>
          </cell>
          <cell r="Z145" t="str">
            <v>!</v>
          </cell>
          <cell r="AA145">
            <v>479.4444455593333</v>
          </cell>
          <cell r="AB145" t="str">
            <v>!</v>
          </cell>
          <cell r="AC145">
            <v>131.28182715513913</v>
          </cell>
          <cell r="AD145" t="str">
            <v>!</v>
          </cell>
          <cell r="AE145" t="str">
            <v>!</v>
          </cell>
          <cell r="AF145">
            <v>120.3492917450117</v>
          </cell>
          <cell r="AG145" t="str">
            <v>!</v>
          </cell>
          <cell r="AH145">
            <v>135.34142254362564</v>
          </cell>
          <cell r="AI145" t="str">
            <v>!</v>
          </cell>
          <cell r="AJ145">
            <v>177.21075013768004</v>
          </cell>
          <cell r="AK145" t="str">
            <v>!</v>
          </cell>
          <cell r="AL145">
            <v>564.1832915814565</v>
          </cell>
          <cell r="AM145" t="str">
            <v>!</v>
          </cell>
          <cell r="AN145">
            <v>129.13234650039996</v>
          </cell>
          <cell r="AO145">
            <v>151.04237439939999</v>
          </cell>
          <cell r="AP145">
            <v>136.78268987474996</v>
          </cell>
          <cell r="AQ145">
            <v>113.12595843975002</v>
          </cell>
          <cell r="AR145" t="str">
            <v>!</v>
          </cell>
          <cell r="AS145">
            <v>530.08336921429998</v>
          </cell>
          <cell r="AT145" t="str">
            <v>!</v>
          </cell>
          <cell r="AU145">
            <v>111.94743750000001</v>
          </cell>
          <cell r="AV145">
            <v>111.94743750000001</v>
          </cell>
          <cell r="AW145">
            <v>111.94743750000001</v>
          </cell>
          <cell r="AX145">
            <v>111.94743750000001</v>
          </cell>
          <cell r="AY145" t="str">
            <v>!</v>
          </cell>
          <cell r="AZ145">
            <v>483.38715832272163</v>
          </cell>
          <cell r="BA145" t="str">
            <v>!</v>
          </cell>
          <cell r="BB145">
            <v>436.54747626605757</v>
          </cell>
          <cell r="BC145" t="str">
            <v>!</v>
          </cell>
          <cell r="BD145">
            <v>336.82687754272706</v>
          </cell>
          <cell r="BE145" t="str">
            <v>!</v>
          </cell>
        </row>
        <row r="146">
          <cell r="Y146" t="str">
            <v>!</v>
          </cell>
          <cell r="Z146" t="str">
            <v>!</v>
          </cell>
          <cell r="AA146">
            <v>243.66481044138118</v>
          </cell>
          <cell r="AB146" t="str">
            <v>!</v>
          </cell>
          <cell r="AC146">
            <v>64.94511989364733</v>
          </cell>
          <cell r="AD146" t="str">
            <v>!</v>
          </cell>
          <cell r="AE146" t="str">
            <v>!</v>
          </cell>
          <cell r="AF146">
            <v>59.25581513482021</v>
          </cell>
          <cell r="AG146" t="str">
            <v>!</v>
          </cell>
          <cell r="AH146">
            <v>68.34741838453094</v>
          </cell>
          <cell r="AI146" t="str">
            <v>!</v>
          </cell>
          <cell r="AJ146">
            <v>91.263536320905217</v>
          </cell>
          <cell r="AK146" t="str">
            <v>!</v>
          </cell>
          <cell r="AL146">
            <v>283.81188973390368</v>
          </cell>
          <cell r="AM146" t="str">
            <v>!</v>
          </cell>
          <cell r="AN146">
            <v>65.691432517604468</v>
          </cell>
          <cell r="AO146">
            <v>78.144189073519968</v>
          </cell>
          <cell r="AP146">
            <v>73.862652532365004</v>
          </cell>
          <cell r="AQ146">
            <v>61.088017557465008</v>
          </cell>
          <cell r="AR146" t="str">
            <v>!</v>
          </cell>
          <cell r="AS146">
            <v>278.78629168095449</v>
          </cell>
          <cell r="AT146" t="str">
            <v>!</v>
          </cell>
          <cell r="AU146">
            <v>55.973718750000003</v>
          </cell>
          <cell r="AV146">
            <v>55.973718750000003</v>
          </cell>
          <cell r="AW146">
            <v>55.973718750000003</v>
          </cell>
          <cell r="AX146">
            <v>55.973718750000003</v>
          </cell>
          <cell r="AY146" t="str">
            <v>!</v>
          </cell>
          <cell r="AZ146">
            <v>241.69357916136079</v>
          </cell>
          <cell r="BA146" t="str">
            <v>!</v>
          </cell>
          <cell r="BB146">
            <v>209.54278860770765</v>
          </cell>
          <cell r="BC146" t="str">
            <v>!</v>
          </cell>
          <cell r="BD146">
            <v>161.67690122050897</v>
          </cell>
          <cell r="BE146" t="str">
            <v>!</v>
          </cell>
        </row>
        <row r="147">
          <cell r="Y147" t="str">
            <v>!</v>
          </cell>
          <cell r="Z147" t="str">
            <v>!</v>
          </cell>
          <cell r="AB147" t="str">
            <v>!</v>
          </cell>
          <cell r="AD147" t="str">
            <v>!</v>
          </cell>
          <cell r="AE147" t="str">
            <v>!</v>
          </cell>
          <cell r="AG147" t="str">
            <v>!</v>
          </cell>
          <cell r="AI147" t="str">
            <v>!</v>
          </cell>
          <cell r="AK147" t="str">
            <v>!</v>
          </cell>
          <cell r="AM147" t="str">
            <v>!</v>
          </cell>
          <cell r="AR147" t="str">
            <v>!</v>
          </cell>
          <cell r="AS147" t="str">
            <v xml:space="preserve"> </v>
          </cell>
          <cell r="AT147" t="str">
            <v>!</v>
          </cell>
          <cell r="AY147" t="str">
            <v>!</v>
          </cell>
          <cell r="BA147" t="str">
            <v>!</v>
          </cell>
          <cell r="BC147" t="str">
            <v>!</v>
          </cell>
          <cell r="BE147" t="str">
            <v>!</v>
          </cell>
        </row>
        <row r="148">
          <cell r="Y148" t="str">
            <v>!</v>
          </cell>
          <cell r="Z148" t="str">
            <v>!</v>
          </cell>
          <cell r="AB148" t="str">
            <v>!</v>
          </cell>
          <cell r="AD148" t="str">
            <v>!</v>
          </cell>
          <cell r="AE148" t="str">
            <v>!</v>
          </cell>
          <cell r="AF148" t="str">
            <v xml:space="preserve"> </v>
          </cell>
          <cell r="AG148" t="str">
            <v>!</v>
          </cell>
          <cell r="AI148" t="str">
            <v>!</v>
          </cell>
          <cell r="AK148" t="str">
            <v>!</v>
          </cell>
          <cell r="AM148" t="str">
            <v>!</v>
          </cell>
          <cell r="AR148" t="str">
            <v>!</v>
          </cell>
          <cell r="AT148" t="str">
            <v>!</v>
          </cell>
          <cell r="AY148" t="str">
            <v>!</v>
          </cell>
          <cell r="BA148" t="str">
            <v>!</v>
          </cell>
          <cell r="BC148" t="str">
            <v>!</v>
          </cell>
          <cell r="BE148" t="str">
            <v>!</v>
          </cell>
        </row>
        <row r="149">
          <cell r="Y149" t="str">
            <v>!</v>
          </cell>
          <cell r="Z149" t="str">
            <v>!</v>
          </cell>
          <cell r="AA149">
            <v>122.93379985149434</v>
          </cell>
          <cell r="AB149" t="str">
            <v>!</v>
          </cell>
          <cell r="AC149">
            <v>25.550314953550377</v>
          </cell>
          <cell r="AD149" t="str">
            <v>!</v>
          </cell>
          <cell r="AE149" t="str">
            <v>!</v>
          </cell>
          <cell r="AF149">
            <v>33.259979904495502</v>
          </cell>
          <cell r="AG149" t="str">
            <v>!</v>
          </cell>
          <cell r="AH149">
            <v>33.983637591862731</v>
          </cell>
          <cell r="AI149" t="str">
            <v>!</v>
          </cell>
          <cell r="AJ149">
            <v>32.358000610389837</v>
          </cell>
          <cell r="AK149" t="str">
            <v>!</v>
          </cell>
          <cell r="AL149">
            <v>125.15193306029843</v>
          </cell>
          <cell r="AM149" t="str">
            <v>!</v>
          </cell>
          <cell r="AN149">
            <v>30.881999999999998</v>
          </cell>
          <cell r="AO149">
            <v>41.638500000000001</v>
          </cell>
          <cell r="AP149">
            <v>36.978499999999997</v>
          </cell>
          <cell r="AQ149">
            <v>36.979500000000002</v>
          </cell>
          <cell r="AR149" t="str">
            <v>!</v>
          </cell>
          <cell r="AS149">
            <v>146.31449999999998</v>
          </cell>
          <cell r="AT149" t="str">
            <v>!</v>
          </cell>
          <cell r="AU149">
            <v>35.487205520305587</v>
          </cell>
          <cell r="AV149">
            <v>35.487205520305587</v>
          </cell>
          <cell r="AW149">
            <v>35.487205520305587</v>
          </cell>
          <cell r="AX149">
            <v>35.487205520305587</v>
          </cell>
          <cell r="AY149" t="str">
            <v>!</v>
          </cell>
          <cell r="AZ149">
            <v>141.94882208122235</v>
          </cell>
          <cell r="BA149" t="str">
            <v>!</v>
          </cell>
          <cell r="BB149">
            <v>127.31293880793416</v>
          </cell>
          <cell r="BC149" t="str">
            <v>!</v>
          </cell>
          <cell r="BD149">
            <v>101.61113692986468</v>
          </cell>
          <cell r="BE149" t="str">
            <v>!</v>
          </cell>
        </row>
        <row r="150">
          <cell r="Y150" t="str">
            <v>!</v>
          </cell>
          <cell r="Z150" t="str">
            <v>!</v>
          </cell>
          <cell r="AA150">
            <v>71.243672942713246</v>
          </cell>
          <cell r="AB150" t="str">
            <v>!</v>
          </cell>
          <cell r="AC150">
            <v>16.113500000000002</v>
          </cell>
          <cell r="AD150" t="str">
            <v>!</v>
          </cell>
          <cell r="AE150" t="str">
            <v>!</v>
          </cell>
          <cell r="AF150">
            <v>17.326000000000004</v>
          </cell>
          <cell r="AG150" t="str">
            <v>!</v>
          </cell>
          <cell r="AH150">
            <v>17.740872772277228</v>
          </cell>
          <cell r="AI150" t="str">
            <v>!</v>
          </cell>
          <cell r="AJ150">
            <v>17.395351907281555</v>
          </cell>
          <cell r="AK150" t="str">
            <v>!</v>
          </cell>
          <cell r="AL150">
            <v>68.575724679558789</v>
          </cell>
          <cell r="AM150" t="str">
            <v>!</v>
          </cell>
          <cell r="AN150">
            <v>13.478</v>
          </cell>
          <cell r="AO150">
            <v>17.7835</v>
          </cell>
          <cell r="AP150">
            <v>19.481249999999999</v>
          </cell>
          <cell r="AQ150">
            <v>19.481249999999999</v>
          </cell>
          <cell r="AR150" t="str">
            <v>!</v>
          </cell>
          <cell r="AS150">
            <v>70.224000000000004</v>
          </cell>
          <cell r="AT150" t="str">
            <v>!</v>
          </cell>
          <cell r="AU150">
            <v>18.394567500000001</v>
          </cell>
          <cell r="AV150">
            <v>18.394567500000001</v>
          </cell>
          <cell r="AW150">
            <v>18.394567500000001</v>
          </cell>
          <cell r="AX150">
            <v>18.394567500000001</v>
          </cell>
          <cell r="AY150" t="str">
            <v>!</v>
          </cell>
          <cell r="AZ150">
            <v>73.578270000000003</v>
          </cell>
          <cell r="BA150" t="str">
            <v>!</v>
          </cell>
          <cell r="BB150">
            <v>71.794720000000012</v>
          </cell>
          <cell r="BC150" t="str">
            <v>!</v>
          </cell>
          <cell r="BD150">
            <v>66.846049999999991</v>
          </cell>
          <cell r="BE150" t="str">
            <v>!</v>
          </cell>
        </row>
        <row r="151">
          <cell r="Y151" t="str">
            <v>!</v>
          </cell>
          <cell r="Z151" t="str">
            <v>!</v>
          </cell>
          <cell r="AA151">
            <v>6.0206970801673929</v>
          </cell>
          <cell r="AB151" t="str">
            <v>!</v>
          </cell>
          <cell r="AC151">
            <v>0.45700000000000002</v>
          </cell>
          <cell r="AD151" t="str">
            <v>!</v>
          </cell>
          <cell r="AE151" t="str">
            <v>!</v>
          </cell>
          <cell r="AF151">
            <v>3.4820000000000002</v>
          </cell>
          <cell r="AG151" t="str">
            <v>!</v>
          </cell>
          <cell r="AH151">
            <v>4.9400000000000004</v>
          </cell>
          <cell r="AI151" t="str">
            <v>!</v>
          </cell>
          <cell r="AJ151">
            <v>4.9400000000000004</v>
          </cell>
          <cell r="AK151" t="str">
            <v>!</v>
          </cell>
          <cell r="AL151">
            <v>13.818999999999999</v>
          </cell>
          <cell r="AM151" t="str">
            <v>!</v>
          </cell>
          <cell r="AN151">
            <v>7.016</v>
          </cell>
          <cell r="AO151">
            <v>8.6940000000000008</v>
          </cell>
          <cell r="AP151">
            <v>2.3420000000000001</v>
          </cell>
          <cell r="AQ151">
            <v>2.343</v>
          </cell>
          <cell r="AR151" t="str">
            <v>!</v>
          </cell>
          <cell r="AS151">
            <v>20.395</v>
          </cell>
          <cell r="AT151" t="str">
            <v>!</v>
          </cell>
          <cell r="AU151">
            <v>2.25</v>
          </cell>
          <cell r="AV151">
            <v>2.25</v>
          </cell>
          <cell r="AW151">
            <v>2.25</v>
          </cell>
          <cell r="AX151">
            <v>2.25</v>
          </cell>
          <cell r="AY151" t="str">
            <v>!</v>
          </cell>
          <cell r="AZ151">
            <v>9</v>
          </cell>
          <cell r="BA151" t="str">
            <v>!</v>
          </cell>
          <cell r="BB151">
            <v>0</v>
          </cell>
          <cell r="BC151" t="str">
            <v>!</v>
          </cell>
          <cell r="BD151">
            <v>0</v>
          </cell>
          <cell r="BE151" t="str">
            <v>!</v>
          </cell>
        </row>
        <row r="152">
          <cell r="Y152" t="str">
            <v>!</v>
          </cell>
          <cell r="Z152" t="str">
            <v>!</v>
          </cell>
          <cell r="AA152">
            <v>3.8126189605485536</v>
          </cell>
          <cell r="AB152" t="str">
            <v>!</v>
          </cell>
          <cell r="AC152">
            <v>0.60000000000000009</v>
          </cell>
          <cell r="AD152" t="str">
            <v>!</v>
          </cell>
          <cell r="AE152" t="str">
            <v>!</v>
          </cell>
          <cell r="AF152">
            <v>0.79899999999999993</v>
          </cell>
          <cell r="AG152" t="str">
            <v>!</v>
          </cell>
          <cell r="AH152">
            <v>1.323758</v>
          </cell>
          <cell r="AI152" t="str">
            <v>!</v>
          </cell>
          <cell r="AJ152">
            <v>1.323758</v>
          </cell>
          <cell r="AK152" t="str">
            <v>!</v>
          </cell>
          <cell r="AL152">
            <v>4.0465160000000004</v>
          </cell>
          <cell r="AM152" t="str">
            <v>!</v>
          </cell>
          <cell r="AN152">
            <v>1.1039999999999999</v>
          </cell>
          <cell r="AO152">
            <v>1.123</v>
          </cell>
          <cell r="AP152">
            <v>0.88450000000000006</v>
          </cell>
          <cell r="AQ152">
            <v>0.88450000000000006</v>
          </cell>
          <cell r="AR152" t="str">
            <v>!</v>
          </cell>
          <cell r="AS152">
            <v>3.996</v>
          </cell>
          <cell r="AT152" t="str">
            <v>!</v>
          </cell>
          <cell r="AU152">
            <v>1.89625</v>
          </cell>
          <cell r="AV152">
            <v>1.89625</v>
          </cell>
          <cell r="AW152">
            <v>1.89625</v>
          </cell>
          <cell r="AX152">
            <v>1.89625</v>
          </cell>
          <cell r="AY152" t="str">
            <v>!</v>
          </cell>
          <cell r="AZ152">
            <v>7.585</v>
          </cell>
          <cell r="BA152" t="str">
            <v>!</v>
          </cell>
          <cell r="BB152">
            <v>4.1349999999999998</v>
          </cell>
          <cell r="BC152" t="str">
            <v>!</v>
          </cell>
          <cell r="BD152">
            <v>1.115</v>
          </cell>
          <cell r="BE152" t="str">
            <v>!</v>
          </cell>
        </row>
        <row r="153">
          <cell r="Y153" t="str">
            <v>!</v>
          </cell>
          <cell r="Z153" t="str">
            <v>!</v>
          </cell>
          <cell r="AA153">
            <v>25.302938448667888</v>
          </cell>
          <cell r="AB153" t="str">
            <v>!</v>
          </cell>
          <cell r="AC153">
            <v>4.0914999999999999</v>
          </cell>
          <cell r="AD153" t="str">
            <v>!</v>
          </cell>
          <cell r="AE153" t="str">
            <v>!</v>
          </cell>
          <cell r="AF153">
            <v>6.556</v>
          </cell>
          <cell r="AG153" t="str">
            <v>!</v>
          </cell>
          <cell r="AH153">
            <v>4.8231593749999995</v>
          </cell>
          <cell r="AI153" t="str">
            <v>!</v>
          </cell>
          <cell r="AJ153">
            <v>4.8231593749999995</v>
          </cell>
          <cell r="AK153" t="str">
            <v>!</v>
          </cell>
          <cell r="AL153">
            <v>20.29381875</v>
          </cell>
          <cell r="AM153" t="str">
            <v>!</v>
          </cell>
          <cell r="AN153">
            <v>3.165</v>
          </cell>
          <cell r="AO153">
            <v>3.4660000000000002</v>
          </cell>
          <cell r="AP153">
            <v>3.6987499999999995</v>
          </cell>
          <cell r="AQ153">
            <v>3.6987499999999995</v>
          </cell>
          <cell r="AR153" t="str">
            <v>!</v>
          </cell>
          <cell r="AS153">
            <v>14.028499999999999</v>
          </cell>
          <cell r="AT153" t="str">
            <v>!</v>
          </cell>
          <cell r="AU153">
            <v>6.9162499999999998</v>
          </cell>
          <cell r="AV153">
            <v>6.9162499999999998</v>
          </cell>
          <cell r="AW153">
            <v>6.9162499999999998</v>
          </cell>
          <cell r="AX153">
            <v>6.9162499999999998</v>
          </cell>
          <cell r="AY153" t="str">
            <v>!</v>
          </cell>
          <cell r="AZ153">
            <v>27.664999999999999</v>
          </cell>
          <cell r="BA153" t="str">
            <v>!</v>
          </cell>
          <cell r="BB153">
            <v>26.82</v>
          </cell>
          <cell r="BC153" t="str">
            <v>!</v>
          </cell>
          <cell r="BD153">
            <v>10.899000000000001</v>
          </cell>
          <cell r="BE153" t="str">
            <v>!</v>
          </cell>
        </row>
        <row r="154">
          <cell r="Y154" t="str">
            <v>!</v>
          </cell>
          <cell r="Z154" t="str">
            <v>!</v>
          </cell>
          <cell r="AA154">
            <v>-16.553872419397266</v>
          </cell>
          <cell r="AB154" t="str">
            <v>!</v>
          </cell>
          <cell r="AC154">
            <v>-4.2883149535503708</v>
          </cell>
          <cell r="AD154" t="str">
            <v>!</v>
          </cell>
          <cell r="AE154" t="str">
            <v>!</v>
          </cell>
          <cell r="AF154">
            <v>-5.0969799044954964</v>
          </cell>
          <cell r="AG154" t="str">
            <v>!</v>
          </cell>
          <cell r="AH154">
            <v>-5.1558474445854969</v>
          </cell>
          <cell r="AI154" t="str">
            <v>!</v>
          </cell>
          <cell r="AJ154">
            <v>-3.8757313281082801</v>
          </cell>
          <cell r="AK154" t="str">
            <v>!</v>
          </cell>
          <cell r="AL154">
            <v>-18.416873630739644</v>
          </cell>
          <cell r="AM154" t="str">
            <v>!</v>
          </cell>
          <cell r="AN154">
            <v>-6.1189999999999998</v>
          </cell>
          <cell r="AO154">
            <v>-10.571999999999999</v>
          </cell>
          <cell r="AP154">
            <v>-10.571999999999999</v>
          </cell>
          <cell r="AQ154">
            <v>-10.571999999999999</v>
          </cell>
          <cell r="AR154" t="str">
            <v>!</v>
          </cell>
          <cell r="AS154">
            <v>-37.670999999999999</v>
          </cell>
          <cell r="AT154" t="str">
            <v>!</v>
          </cell>
          <cell r="AU154">
            <v>-6.0301380203055865</v>
          </cell>
          <cell r="AV154">
            <v>-6.0301380203055865</v>
          </cell>
          <cell r="AW154">
            <v>-6.0301380203055865</v>
          </cell>
          <cell r="AX154">
            <v>-6.0301380203055865</v>
          </cell>
          <cell r="AY154" t="str">
            <v>!</v>
          </cell>
          <cell r="AZ154">
            <v>-24.120552081222346</v>
          </cell>
          <cell r="BA154" t="str">
            <v>!</v>
          </cell>
          <cell r="BB154">
            <v>-24.563218807934128</v>
          </cell>
          <cell r="BC154" t="str">
            <v>!</v>
          </cell>
          <cell r="BD154">
            <v>-22.751086929864702</v>
          </cell>
          <cell r="BE154" t="str">
            <v>!</v>
          </cell>
        </row>
        <row r="155">
          <cell r="Y155" t="str">
            <v>!</v>
          </cell>
          <cell r="Z155" t="str">
            <v>!</v>
          </cell>
          <cell r="AB155" t="str">
            <v>!</v>
          </cell>
          <cell r="AD155" t="str">
            <v>!</v>
          </cell>
          <cell r="AE155" t="str">
            <v>!</v>
          </cell>
          <cell r="AG155" t="str">
            <v>!</v>
          </cell>
          <cell r="AI155" t="str">
            <v>!</v>
          </cell>
          <cell r="AK155" t="str">
            <v>!</v>
          </cell>
          <cell r="AM155" t="str">
            <v>!</v>
          </cell>
          <cell r="AR155" t="str">
            <v>!</v>
          </cell>
          <cell r="AT155" t="str">
            <v>!</v>
          </cell>
          <cell r="AY155" t="str">
            <v>!</v>
          </cell>
          <cell r="BA155" t="str">
            <v>!</v>
          </cell>
          <cell r="BC155" t="str">
            <v>!</v>
          </cell>
          <cell r="BE155" t="str">
            <v>!</v>
          </cell>
        </row>
        <row r="156">
          <cell r="Y156" t="str">
            <v>!</v>
          </cell>
          <cell r="Z156" t="str">
            <v>!</v>
          </cell>
          <cell r="AA156">
            <v>61.972278749962378</v>
          </cell>
          <cell r="AB156" t="str">
            <v>!</v>
          </cell>
          <cell r="AC156">
            <v>12.63974080752137</v>
          </cell>
          <cell r="AD156" t="str">
            <v>!</v>
          </cell>
          <cell r="AE156" t="str">
            <v>!</v>
          </cell>
          <cell r="AF156">
            <v>16.376059983670896</v>
          </cell>
          <cell r="AG156" t="str">
            <v>!</v>
          </cell>
          <cell r="AH156">
            <v>17.161736983890677</v>
          </cell>
          <cell r="AI156" t="str">
            <v>!</v>
          </cell>
          <cell r="AJ156">
            <v>16.664370314350766</v>
          </cell>
          <cell r="AK156" t="str">
            <v>!</v>
          </cell>
          <cell r="AL156">
            <v>62.841908089433709</v>
          </cell>
          <cell r="AM156" t="str">
            <v>!</v>
          </cell>
          <cell r="AN156">
            <v>15.710105747999998</v>
          </cell>
          <cell r="AO156">
            <v>21.542344191000002</v>
          </cell>
          <cell r="AP156">
            <v>19.968389999999999</v>
          </cell>
          <cell r="AQ156">
            <v>19.96893</v>
          </cell>
          <cell r="AR156" t="str">
            <v>!</v>
          </cell>
          <cell r="AS156">
            <v>77.03751054</v>
          </cell>
          <cell r="AT156" t="str">
            <v>!</v>
          </cell>
          <cell r="AU156">
            <v>17.743602760152793</v>
          </cell>
          <cell r="AV156">
            <v>17.743602760152793</v>
          </cell>
          <cell r="AW156">
            <v>17.743602760152793</v>
          </cell>
          <cell r="AX156">
            <v>17.743602760152793</v>
          </cell>
          <cell r="AY156" t="str">
            <v>!</v>
          </cell>
          <cell r="AZ156">
            <v>70.974411040611173</v>
          </cell>
          <cell r="BA156" t="str">
            <v>!</v>
          </cell>
          <cell r="BB156">
            <v>61.110210627808385</v>
          </cell>
          <cell r="BC156" t="str">
            <v>!</v>
          </cell>
          <cell r="BD156">
            <v>48.773345726335066</v>
          </cell>
          <cell r="BE156" t="str">
            <v>!</v>
          </cell>
        </row>
        <row r="157">
          <cell r="Y157" t="str">
            <v>!</v>
          </cell>
          <cell r="Z157" t="str">
            <v>!</v>
          </cell>
          <cell r="AA157">
            <v>35.806619999999995</v>
          </cell>
          <cell r="AB157" t="str">
            <v>!</v>
          </cell>
          <cell r="AC157">
            <v>7.9713484500000007</v>
          </cell>
          <cell r="AD157" t="str">
            <v>!</v>
          </cell>
          <cell r="AE157" t="str">
            <v>!</v>
          </cell>
          <cell r="AF157">
            <v>8.5307211878000011</v>
          </cell>
          <cell r="AG157" t="str">
            <v>!</v>
          </cell>
          <cell r="AH157">
            <v>8.9591407500000013</v>
          </cell>
          <cell r="AI157" t="str">
            <v>!</v>
          </cell>
          <cell r="AJ157">
            <v>8.9586062322500002</v>
          </cell>
          <cell r="AK157" t="str">
            <v>!</v>
          </cell>
          <cell r="AL157">
            <v>34.41981662005</v>
          </cell>
          <cell r="AM157" t="str">
            <v>!</v>
          </cell>
          <cell r="AN157">
            <v>6.8564472919999995</v>
          </cell>
          <cell r="AO157">
            <v>9.2005782610000004</v>
          </cell>
          <cell r="AP157">
            <v>10.519875000000001</v>
          </cell>
          <cell r="AQ157">
            <v>10.519875000000001</v>
          </cell>
          <cell r="AR157" t="str">
            <v>!</v>
          </cell>
          <cell r="AS157">
            <v>36.974340480000002</v>
          </cell>
          <cell r="AT157" t="str">
            <v>!</v>
          </cell>
          <cell r="AU157">
            <v>9.1972837500000004</v>
          </cell>
          <cell r="AV157">
            <v>9.1972837500000004</v>
          </cell>
          <cell r="AW157">
            <v>9.1972837500000004</v>
          </cell>
          <cell r="AX157">
            <v>9.1972837500000004</v>
          </cell>
          <cell r="AY157" t="str">
            <v>!</v>
          </cell>
          <cell r="AZ157">
            <v>36.789135000000002</v>
          </cell>
          <cell r="BA157" t="str">
            <v>!</v>
          </cell>
          <cell r="BB157">
            <v>34.461465600000004</v>
          </cell>
          <cell r="BC157" t="str">
            <v>!</v>
          </cell>
          <cell r="BD157">
            <v>32.086103999999999</v>
          </cell>
          <cell r="BE157" t="str">
            <v>!</v>
          </cell>
        </row>
        <row r="158">
          <cell r="Y158" t="str">
            <v>!</v>
          </cell>
          <cell r="Z158" t="str">
            <v>!</v>
          </cell>
          <cell r="AA158">
            <v>3.1383100000000002</v>
          </cell>
          <cell r="AB158" t="str">
            <v>!</v>
          </cell>
          <cell r="AC158">
            <v>0.2260779</v>
          </cell>
          <cell r="AD158" t="str">
            <v>!</v>
          </cell>
          <cell r="AE158" t="str">
            <v>!</v>
          </cell>
          <cell r="AF158">
            <v>1.7144159746000001</v>
          </cell>
          <cell r="AG158" t="str">
            <v>!</v>
          </cell>
          <cell r="AH158">
            <v>2.4947000000000004</v>
          </cell>
          <cell r="AI158" t="str">
            <v>!</v>
          </cell>
          <cell r="AJ158">
            <v>2.5441000000000003</v>
          </cell>
          <cell r="AK158" t="str">
            <v>!</v>
          </cell>
          <cell r="AL158">
            <v>6.9792938745999997</v>
          </cell>
          <cell r="AM158" t="str">
            <v>!</v>
          </cell>
          <cell r="AN158">
            <v>3.569137424</v>
          </cell>
          <cell r="AO158">
            <v>4.4979800040000004</v>
          </cell>
          <cell r="AP158">
            <v>1.26468</v>
          </cell>
          <cell r="AQ158">
            <v>1.26522</v>
          </cell>
          <cell r="AR158" t="str">
            <v>!</v>
          </cell>
          <cell r="AS158">
            <v>10.738375399999999</v>
          </cell>
          <cell r="AT158" t="str">
            <v>!</v>
          </cell>
          <cell r="AU158">
            <v>1.125</v>
          </cell>
          <cell r="AV158">
            <v>1.125</v>
          </cell>
          <cell r="AW158">
            <v>1.125</v>
          </cell>
          <cell r="AX158">
            <v>1.125</v>
          </cell>
          <cell r="AY158" t="str">
            <v>!</v>
          </cell>
          <cell r="AZ158">
            <v>4.5</v>
          </cell>
          <cell r="BA158" t="str">
            <v>!</v>
          </cell>
          <cell r="BB158">
            <v>0</v>
          </cell>
          <cell r="BC158" t="str">
            <v>!</v>
          </cell>
          <cell r="BD158">
            <v>0</v>
          </cell>
          <cell r="BE158" t="str">
            <v>!</v>
          </cell>
        </row>
        <row r="159">
          <cell r="Y159" t="str">
            <v>!</v>
          </cell>
          <cell r="Z159" t="str">
            <v>!</v>
          </cell>
          <cell r="AA159">
            <v>1.9530800000000001</v>
          </cell>
          <cell r="AB159" t="str">
            <v>!</v>
          </cell>
          <cell r="AC159">
            <v>0.29682000000000003</v>
          </cell>
          <cell r="AD159" t="str">
            <v>!</v>
          </cell>
          <cell r="AE159" t="str">
            <v>!</v>
          </cell>
          <cell r="AF159">
            <v>0.39339987469999993</v>
          </cell>
          <cell r="AG159" t="str">
            <v>!</v>
          </cell>
          <cell r="AH159">
            <v>0.66849778999999998</v>
          </cell>
          <cell r="AI159" t="str">
            <v>!</v>
          </cell>
          <cell r="AJ159">
            <v>0.68173536999999995</v>
          </cell>
          <cell r="AK159" t="str">
            <v>!</v>
          </cell>
          <cell r="AL159">
            <v>2.0404530347000001</v>
          </cell>
          <cell r="AM159" t="str">
            <v>!</v>
          </cell>
          <cell r="AN159">
            <v>0.56162025599999987</v>
          </cell>
          <cell r="AO159">
            <v>0.58100201800000006</v>
          </cell>
          <cell r="AP159">
            <v>0.47763000000000005</v>
          </cell>
          <cell r="AQ159">
            <v>0.47763000000000005</v>
          </cell>
          <cell r="AR159" t="str">
            <v>!</v>
          </cell>
          <cell r="AS159">
            <v>2.1039739200000001</v>
          </cell>
          <cell r="AT159" t="str">
            <v>!</v>
          </cell>
          <cell r="AU159">
            <v>0.948125</v>
          </cell>
          <cell r="AV159">
            <v>0.948125</v>
          </cell>
          <cell r="AW159">
            <v>0.948125</v>
          </cell>
          <cell r="AX159">
            <v>0.948125</v>
          </cell>
          <cell r="AY159" t="str">
            <v>!</v>
          </cell>
          <cell r="AZ159">
            <v>3.7925</v>
          </cell>
          <cell r="BA159" t="str">
            <v>!</v>
          </cell>
          <cell r="BB159">
            <v>1.9847999999999999</v>
          </cell>
          <cell r="BC159" t="str">
            <v>!</v>
          </cell>
          <cell r="BD159">
            <v>0.53520000000000001</v>
          </cell>
          <cell r="BE159" t="str">
            <v>!</v>
          </cell>
        </row>
        <row r="160">
          <cell r="Y160" t="str">
            <v>!</v>
          </cell>
          <cell r="Z160" t="str">
            <v>!</v>
          </cell>
          <cell r="AA160">
            <v>12.882160000000001</v>
          </cell>
          <cell r="AB160" t="str">
            <v>!</v>
          </cell>
          <cell r="AC160">
            <v>2.0240650499999999</v>
          </cell>
          <cell r="AD160" t="str">
            <v>!</v>
          </cell>
          <cell r="AE160" t="str">
            <v>!</v>
          </cell>
          <cell r="AF160">
            <v>3.2279469067999997</v>
          </cell>
          <cell r="AG160" t="str">
            <v>!</v>
          </cell>
          <cell r="AH160">
            <v>2.4356954843749996</v>
          </cell>
          <cell r="AI160" t="str">
            <v>!</v>
          </cell>
          <cell r="AJ160">
            <v>2.4839270781249998</v>
          </cell>
          <cell r="AK160" t="str">
            <v>!</v>
          </cell>
          <cell r="AL160">
            <v>10.1716345193</v>
          </cell>
          <cell r="AM160" t="str">
            <v>!</v>
          </cell>
          <cell r="AN160">
            <v>1.61007981</v>
          </cell>
          <cell r="AO160">
            <v>1.7931905560000001</v>
          </cell>
          <cell r="AP160">
            <v>1.9973249999999998</v>
          </cell>
          <cell r="AQ160">
            <v>1.9973249999999998</v>
          </cell>
          <cell r="AR160" t="str">
            <v>!</v>
          </cell>
          <cell r="AS160">
            <v>7.3862858199999994</v>
          </cell>
          <cell r="AT160" t="str">
            <v>!</v>
          </cell>
          <cell r="AU160">
            <v>3.4581249999999999</v>
          </cell>
          <cell r="AV160">
            <v>3.4581249999999999</v>
          </cell>
          <cell r="AW160">
            <v>3.4581249999999999</v>
          </cell>
          <cell r="AX160">
            <v>3.4581249999999999</v>
          </cell>
          <cell r="AY160" t="str">
            <v>!</v>
          </cell>
          <cell r="AZ160">
            <v>13.8325</v>
          </cell>
          <cell r="BA160" t="str">
            <v>!</v>
          </cell>
          <cell r="BB160">
            <v>12.8736</v>
          </cell>
          <cell r="BC160" t="str">
            <v>!</v>
          </cell>
          <cell r="BD160">
            <v>5.2315200000000006</v>
          </cell>
          <cell r="BE160" t="str">
            <v>!</v>
          </cell>
        </row>
        <row r="161">
          <cell r="Y161" t="str">
            <v>!</v>
          </cell>
          <cell r="Z161" t="str">
            <v>!</v>
          </cell>
          <cell r="AA161">
            <v>-8.1921087499623777</v>
          </cell>
          <cell r="AB161" t="str">
            <v>!</v>
          </cell>
          <cell r="AC161">
            <v>-2.1214294075213682</v>
          </cell>
          <cell r="AD161" t="str">
            <v>!</v>
          </cell>
          <cell r="AE161" t="str">
            <v>!</v>
          </cell>
          <cell r="AF161">
            <v>-2.5095760397708964</v>
          </cell>
          <cell r="AG161" t="str">
            <v>!</v>
          </cell>
          <cell r="AH161">
            <v>-2.603702959515676</v>
          </cell>
          <cell r="AI161" t="str">
            <v>!</v>
          </cell>
          <cell r="AJ161">
            <v>-1.9960016339757642</v>
          </cell>
          <cell r="AK161" t="str">
            <v>!</v>
          </cell>
          <cell r="AL161">
            <v>-9.2307100407837055</v>
          </cell>
          <cell r="AM161" t="str">
            <v>!</v>
          </cell>
          <cell r="AN161">
            <v>-3.1128209659999997</v>
          </cell>
          <cell r="AO161">
            <v>-5.4695933519999995</v>
          </cell>
          <cell r="AP161">
            <v>-5.7088799999999988</v>
          </cell>
          <cell r="AQ161">
            <v>-5.7088799999999988</v>
          </cell>
          <cell r="AR161" t="str">
            <v>!</v>
          </cell>
          <cell r="AS161">
            <v>-19.834534919999999</v>
          </cell>
          <cell r="AT161" t="str">
            <v>!</v>
          </cell>
          <cell r="AU161">
            <v>-3.0150690101527933</v>
          </cell>
          <cell r="AV161">
            <v>-3.0150690101527933</v>
          </cell>
          <cell r="AW161">
            <v>-3.0150690101527933</v>
          </cell>
          <cell r="AX161">
            <v>-3.0150690101527933</v>
          </cell>
          <cell r="AY161" t="str">
            <v>!</v>
          </cell>
          <cell r="AZ161">
            <v>-12.060276040611173</v>
          </cell>
          <cell r="BA161" t="str">
            <v>!</v>
          </cell>
          <cell r="BB161">
            <v>-11.790345027808382</v>
          </cell>
          <cell r="BC161" t="str">
            <v>!</v>
          </cell>
          <cell r="BD161">
            <v>-10.920521726335057</v>
          </cell>
          <cell r="BE161" t="str">
            <v>!</v>
          </cell>
        </row>
        <row r="162">
          <cell r="Y162" t="str">
            <v>!</v>
          </cell>
          <cell r="Z162" t="str">
            <v>!</v>
          </cell>
          <cell r="AB162" t="str">
            <v>!</v>
          </cell>
          <cell r="AD162" t="str">
            <v>!</v>
          </cell>
          <cell r="AE162" t="str">
            <v>!</v>
          </cell>
          <cell r="AG162" t="str">
            <v>!</v>
          </cell>
          <cell r="AI162" t="str">
            <v>!</v>
          </cell>
          <cell r="AK162" t="str">
            <v>!</v>
          </cell>
          <cell r="AM162" t="str">
            <v>!</v>
          </cell>
          <cell r="AR162" t="str">
            <v>!</v>
          </cell>
          <cell r="AT162" t="str">
            <v>!</v>
          </cell>
          <cell r="AY162" t="str">
            <v>!</v>
          </cell>
          <cell r="BA162" t="str">
            <v>!</v>
          </cell>
          <cell r="BC162" t="str">
            <v>!</v>
          </cell>
          <cell r="BE162" t="str">
            <v>!</v>
          </cell>
        </row>
        <row r="163">
          <cell r="Y163" t="str">
            <v>!</v>
          </cell>
          <cell r="Z163" t="str">
            <v>!</v>
          </cell>
          <cell r="AA163">
            <v>186.43453412432822</v>
          </cell>
          <cell r="AB163" t="str">
            <v>!</v>
          </cell>
          <cell r="AC163">
            <v>53.045121461784319</v>
          </cell>
          <cell r="AD163" t="str">
            <v>!</v>
          </cell>
          <cell r="AE163" t="str">
            <v>!</v>
          </cell>
          <cell r="AF163">
            <v>19.787825917475729</v>
          </cell>
          <cell r="AG163" t="str">
            <v>!</v>
          </cell>
          <cell r="AH163">
            <v>40.698035543671949</v>
          </cell>
          <cell r="AI163" t="str">
            <v>!</v>
          </cell>
          <cell r="AJ163">
            <v>45.069037735312619</v>
          </cell>
          <cell r="AK163" t="str">
            <v>!</v>
          </cell>
          <cell r="AL163">
            <v>158.6000206582446</v>
          </cell>
          <cell r="AM163" t="str">
            <v>!</v>
          </cell>
          <cell r="AN163">
            <v>16.763208032991869</v>
          </cell>
          <cell r="AO163">
            <v>22.881557916999999</v>
          </cell>
          <cell r="AP163">
            <v>27.233970966809366</v>
          </cell>
          <cell r="AQ163">
            <v>25.712157709607872</v>
          </cell>
          <cell r="AR163" t="str">
            <v>!</v>
          </cell>
          <cell r="AS163">
            <v>90.319456637086247</v>
          </cell>
          <cell r="AT163" t="str">
            <v>!</v>
          </cell>
          <cell r="AU163">
            <v>36.094999999999999</v>
          </cell>
          <cell r="AV163">
            <v>36.094999999999999</v>
          </cell>
          <cell r="AW163">
            <v>36.094999999999999</v>
          </cell>
          <cell r="AX163">
            <v>36.094999999999999</v>
          </cell>
          <cell r="AY163" t="str">
            <v>!</v>
          </cell>
          <cell r="AZ163">
            <v>144.38</v>
          </cell>
          <cell r="BA163" t="str">
            <v>!</v>
          </cell>
          <cell r="BB163">
            <v>109.52</v>
          </cell>
          <cell r="BC163" t="str">
            <v>!</v>
          </cell>
          <cell r="BD163">
            <v>112.56</v>
          </cell>
          <cell r="BE163" t="str">
            <v>!</v>
          </cell>
        </row>
        <row r="164">
          <cell r="Y164" t="str">
            <v>!</v>
          </cell>
          <cell r="Z164" t="str">
            <v>!</v>
          </cell>
          <cell r="AA164">
            <v>110.715743</v>
          </cell>
          <cell r="AB164" t="str">
            <v>!</v>
          </cell>
          <cell r="AC164">
            <v>35.448408706579144</v>
          </cell>
          <cell r="AD164" t="str">
            <v>!</v>
          </cell>
          <cell r="AE164" t="str">
            <v>!</v>
          </cell>
          <cell r="AF164">
            <v>9.3513232988717103</v>
          </cell>
          <cell r="AG164" t="str">
            <v>!</v>
          </cell>
          <cell r="AH164">
            <v>30.375840824199997</v>
          </cell>
          <cell r="AI164" t="str">
            <v>!</v>
          </cell>
          <cell r="AJ164">
            <v>34.816367832399997</v>
          </cell>
          <cell r="AK164" t="str">
            <v>!</v>
          </cell>
          <cell r="AL164">
            <v>109.99194066205084</v>
          </cell>
          <cell r="AM164" t="str">
            <v>!</v>
          </cell>
          <cell r="AN164">
            <v>11.047583210400001</v>
          </cell>
          <cell r="AO164">
            <v>16.730557916999999</v>
          </cell>
          <cell r="AP164">
            <v>10.891062000000003</v>
          </cell>
          <cell r="AQ164">
            <v>9.3351960000000034</v>
          </cell>
          <cell r="AR164" t="str">
            <v>!</v>
          </cell>
          <cell r="AS164">
            <v>48.004399127400006</v>
          </cell>
          <cell r="AT164" t="str">
            <v>!</v>
          </cell>
          <cell r="AU164">
            <v>25.32</v>
          </cell>
          <cell r="AV164">
            <v>25.32</v>
          </cell>
          <cell r="AW164">
            <v>25.32</v>
          </cell>
          <cell r="AX164">
            <v>25.32</v>
          </cell>
          <cell r="AY164" t="str">
            <v>!</v>
          </cell>
          <cell r="AZ164">
            <v>101.28</v>
          </cell>
          <cell r="BA164" t="str">
            <v>!</v>
          </cell>
          <cell r="BB164">
            <v>104.32</v>
          </cell>
          <cell r="BC164" t="str">
            <v>!</v>
          </cell>
          <cell r="BD164">
            <v>107.36</v>
          </cell>
          <cell r="BE164" t="str">
            <v>!</v>
          </cell>
        </row>
        <row r="165">
          <cell r="Y165" t="str">
            <v>!</v>
          </cell>
          <cell r="Z165" t="str">
            <v>!</v>
          </cell>
          <cell r="AA165" t="str">
            <v xml:space="preserve"> </v>
          </cell>
          <cell r="AB165" t="str">
            <v>!</v>
          </cell>
          <cell r="AD165" t="str">
            <v>!</v>
          </cell>
          <cell r="AE165" t="str">
            <v>!</v>
          </cell>
          <cell r="AG165" t="str">
            <v>!</v>
          </cell>
          <cell r="AI165" t="str">
            <v>!</v>
          </cell>
          <cell r="AK165" t="str">
            <v>!</v>
          </cell>
          <cell r="AM165" t="str">
            <v>!</v>
          </cell>
          <cell r="AR165" t="str">
            <v>!</v>
          </cell>
          <cell r="AT165" t="str">
            <v>!</v>
          </cell>
          <cell r="AU165" t="str">
            <v xml:space="preserve"> </v>
          </cell>
          <cell r="AY165" t="str">
            <v>!</v>
          </cell>
          <cell r="BA165" t="str">
            <v>!</v>
          </cell>
          <cell r="BC165" t="str">
            <v>!</v>
          </cell>
          <cell r="BE165" t="str">
            <v>!</v>
          </cell>
        </row>
        <row r="166">
          <cell r="Y166" t="str">
            <v>!</v>
          </cell>
          <cell r="Z166" t="str">
            <v>!</v>
          </cell>
          <cell r="AA166">
            <v>1.38</v>
          </cell>
          <cell r="AB166" t="str">
            <v>!</v>
          </cell>
          <cell r="AC166">
            <v>0.14958560743885183</v>
          </cell>
          <cell r="AD166" t="str">
            <v>!</v>
          </cell>
          <cell r="AE166" t="str">
            <v>!</v>
          </cell>
          <cell r="AF166">
            <v>8.894279361229028E-2</v>
          </cell>
          <cell r="AG166" t="str">
            <v>!</v>
          </cell>
          <cell r="AH166">
            <v>6.4851485148514854E-2</v>
          </cell>
          <cell r="AI166" t="str">
            <v>!</v>
          </cell>
          <cell r="AJ166">
            <v>6.3592233009708732E-2</v>
          </cell>
          <cell r="AK166" t="str">
            <v>!</v>
          </cell>
          <cell r="AL166">
            <v>0.36697211920936568</v>
          </cell>
          <cell r="AM166" t="str">
            <v>!</v>
          </cell>
          <cell r="AN166">
            <v>0.33421097119403043</v>
          </cell>
          <cell r="AO166">
            <v>5.1999999999999998E-2</v>
          </cell>
          <cell r="AP166">
            <v>-1.6105485597015221E-2</v>
          </cell>
          <cell r="AQ166">
            <v>1.7947257201492386E-2</v>
          </cell>
          <cell r="AR166" t="str">
            <v>!</v>
          </cell>
          <cell r="AS166">
            <v>0.35399999999999998</v>
          </cell>
          <cell r="AT166" t="str">
            <v>!</v>
          </cell>
          <cell r="AU166">
            <v>0.34499999999999997</v>
          </cell>
          <cell r="AV166">
            <v>0.34499999999999997</v>
          </cell>
          <cell r="AW166">
            <v>0.34499999999999997</v>
          </cell>
          <cell r="AX166">
            <v>0.34499999999999997</v>
          </cell>
          <cell r="AY166" t="str">
            <v>!</v>
          </cell>
          <cell r="AZ166">
            <v>1.38</v>
          </cell>
          <cell r="BA166" t="str">
            <v>!</v>
          </cell>
          <cell r="BB166">
            <v>1.38</v>
          </cell>
          <cell r="BC166" t="str">
            <v>!</v>
          </cell>
          <cell r="BD166">
            <v>1.38</v>
          </cell>
          <cell r="BE166" t="str">
            <v>!</v>
          </cell>
        </row>
        <row r="167">
          <cell r="Y167" t="str">
            <v>!</v>
          </cell>
          <cell r="Z167" t="str">
            <v>!</v>
          </cell>
          <cell r="AA167">
            <v>2.6</v>
          </cell>
          <cell r="AB167" t="str">
            <v>!</v>
          </cell>
          <cell r="AC167">
            <v>0.192</v>
          </cell>
          <cell r="AD167" t="str">
            <v>!</v>
          </cell>
          <cell r="AE167" t="str">
            <v>!</v>
          </cell>
          <cell r="AF167">
            <v>7.4639703488446479E-2</v>
          </cell>
          <cell r="AG167" t="str">
            <v>!</v>
          </cell>
          <cell r="AH167">
            <v>7.2772277227722768E-2</v>
          </cell>
          <cell r="AI167" t="str">
            <v>!</v>
          </cell>
          <cell r="AJ167">
            <v>7.1359223300970873E-2</v>
          </cell>
          <cell r="AK167" t="str">
            <v>!</v>
          </cell>
          <cell r="AL167">
            <v>0.41077120401714018</v>
          </cell>
          <cell r="AM167" t="str">
            <v>!</v>
          </cell>
          <cell r="AN167">
            <v>4.7649492642231193E-2</v>
          </cell>
          <cell r="AO167">
            <v>0.20200000000000001</v>
          </cell>
          <cell r="AP167">
            <v>0.21039518834423429</v>
          </cell>
          <cell r="AQ167">
            <v>0.21039518834423429</v>
          </cell>
          <cell r="AR167" t="str">
            <v>!</v>
          </cell>
          <cell r="AS167">
            <v>0.67043986933069977</v>
          </cell>
          <cell r="AT167" t="str">
            <v>!</v>
          </cell>
          <cell r="AU167">
            <v>0.65</v>
          </cell>
          <cell r="AV167">
            <v>0.65</v>
          </cell>
          <cell r="AW167">
            <v>0.65</v>
          </cell>
          <cell r="AX167">
            <v>0.65</v>
          </cell>
          <cell r="AY167" t="str">
            <v>!</v>
          </cell>
          <cell r="AZ167">
            <v>2.6</v>
          </cell>
          <cell r="BA167" t="str">
            <v>!</v>
          </cell>
          <cell r="BB167">
            <v>2.6</v>
          </cell>
          <cell r="BC167" t="str">
            <v>!</v>
          </cell>
          <cell r="BD167">
            <v>2.6</v>
          </cell>
          <cell r="BE167" t="str">
            <v>!</v>
          </cell>
        </row>
        <row r="168">
          <cell r="Y168" t="str">
            <v>!</v>
          </cell>
          <cell r="Z168" t="str">
            <v>!</v>
          </cell>
          <cell r="AA168">
            <v>0.42</v>
          </cell>
          <cell r="AB168" t="str">
            <v>!</v>
          </cell>
          <cell r="AC168">
            <v>4.0428542551041039E-3</v>
          </cell>
          <cell r="AD168" t="str">
            <v>!</v>
          </cell>
          <cell r="AE168" t="str">
            <v>!</v>
          </cell>
          <cell r="AF168">
            <v>8.7333530612331942E-2</v>
          </cell>
          <cell r="AG168" t="str">
            <v>!</v>
          </cell>
          <cell r="AH168">
            <v>8.5148514851485155E-2</v>
          </cell>
          <cell r="AI168" t="str">
            <v>!</v>
          </cell>
          <cell r="AJ168">
            <v>8.3495145631067968E-2</v>
          </cell>
          <cell r="AK168" t="str">
            <v>!</v>
          </cell>
          <cell r="AL168">
            <v>0.26002004534998918</v>
          </cell>
          <cell r="AM168" t="str">
            <v>!</v>
          </cell>
          <cell r="AN168">
            <v>1.6984783198417973E-2</v>
          </cell>
          <cell r="AO168">
            <v>0.54</v>
          </cell>
          <cell r="AP168">
            <v>6.6698674267234803E-2</v>
          </cell>
          <cell r="AQ168">
            <v>6.6698674267234803E-2</v>
          </cell>
          <cell r="AR168" t="str">
            <v>!</v>
          </cell>
          <cell r="AS168">
            <v>0.69038213173288765</v>
          </cell>
          <cell r="AT168" t="str">
            <v>!</v>
          </cell>
          <cell r="AU168">
            <v>0.105</v>
          </cell>
          <cell r="AV168">
            <v>0.105</v>
          </cell>
          <cell r="AW168">
            <v>0.105</v>
          </cell>
          <cell r="AX168">
            <v>0.105</v>
          </cell>
          <cell r="AY168" t="str">
            <v>!</v>
          </cell>
          <cell r="AZ168">
            <v>0.42</v>
          </cell>
          <cell r="BA168" t="str">
            <v>!</v>
          </cell>
          <cell r="BB168">
            <v>0.42</v>
          </cell>
          <cell r="BC168" t="str">
            <v>!</v>
          </cell>
          <cell r="BD168">
            <v>0.42</v>
          </cell>
          <cell r="BE168" t="str">
            <v>!</v>
          </cell>
        </row>
        <row r="169">
          <cell r="Y169" t="str">
            <v>!</v>
          </cell>
          <cell r="Z169" t="str">
            <v>!</v>
          </cell>
          <cell r="AA169">
            <v>40.507942</v>
          </cell>
          <cell r="AB169" t="str">
            <v>!</v>
          </cell>
          <cell r="AC169">
            <v>12.587</v>
          </cell>
          <cell r="AD169" t="str">
            <v>!</v>
          </cell>
          <cell r="AE169" t="str">
            <v>!</v>
          </cell>
          <cell r="AF169">
            <v>0</v>
          </cell>
          <cell r="AG169" t="str">
            <v>!</v>
          </cell>
          <cell r="AH169">
            <v>0</v>
          </cell>
          <cell r="AI169" t="str">
            <v>!</v>
          </cell>
          <cell r="AJ169">
            <v>0</v>
          </cell>
          <cell r="AK169" t="str">
            <v>!</v>
          </cell>
          <cell r="AL169">
            <v>12.587</v>
          </cell>
          <cell r="AM169" t="str">
            <v>!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 t="str">
            <v>!</v>
          </cell>
          <cell r="AS169">
            <v>0</v>
          </cell>
          <cell r="AT169" t="str">
            <v>!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 t="str">
            <v>!</v>
          </cell>
          <cell r="AZ169">
            <v>0</v>
          </cell>
          <cell r="BA169" t="str">
            <v>!</v>
          </cell>
          <cell r="BB169">
            <v>0</v>
          </cell>
          <cell r="BC169" t="str">
            <v>!</v>
          </cell>
          <cell r="BD169">
            <v>0</v>
          </cell>
          <cell r="BE169" t="str">
            <v>!</v>
          </cell>
        </row>
        <row r="170">
          <cell r="Y170" t="str">
            <v>!</v>
          </cell>
          <cell r="Z170" t="str">
            <v>!</v>
          </cell>
          <cell r="AA170">
            <v>0.8</v>
          </cell>
          <cell r="AB170" t="str">
            <v>!</v>
          </cell>
          <cell r="AC170">
            <v>0</v>
          </cell>
          <cell r="AD170" t="str">
            <v>!</v>
          </cell>
          <cell r="AE170" t="str">
            <v>!</v>
          </cell>
          <cell r="AF170">
            <v>1.7506596829630359</v>
          </cell>
          <cell r="AG170" t="str">
            <v>!</v>
          </cell>
          <cell r="AH170">
            <v>1.7135313531353136</v>
          </cell>
          <cell r="AI170" t="str">
            <v>!</v>
          </cell>
          <cell r="AJ170">
            <v>1.6854368932038835</v>
          </cell>
          <cell r="AK170" t="str">
            <v>!</v>
          </cell>
          <cell r="AL170">
            <v>5.1496279293022331</v>
          </cell>
          <cell r="AM170" t="str">
            <v>!</v>
          </cell>
          <cell r="AO170">
            <v>0</v>
          </cell>
          <cell r="AP170">
            <v>0.4</v>
          </cell>
          <cell r="AQ170">
            <v>0.4</v>
          </cell>
          <cell r="AR170" t="str">
            <v>!</v>
          </cell>
          <cell r="AS170">
            <v>0.8</v>
          </cell>
          <cell r="AT170" t="str">
            <v>!</v>
          </cell>
          <cell r="AU170">
            <v>0.2</v>
          </cell>
          <cell r="AV170">
            <v>0.2</v>
          </cell>
          <cell r="AW170">
            <v>0.2</v>
          </cell>
          <cell r="AX170">
            <v>0.2</v>
          </cell>
          <cell r="AY170" t="str">
            <v>!</v>
          </cell>
          <cell r="AZ170">
            <v>0.8</v>
          </cell>
          <cell r="BA170" t="str">
            <v>!</v>
          </cell>
          <cell r="BB170">
            <v>0.8</v>
          </cell>
          <cell r="BC170" t="str">
            <v>!</v>
          </cell>
          <cell r="BD170">
            <v>0.8</v>
          </cell>
          <cell r="BE170" t="str">
            <v>!</v>
          </cell>
        </row>
        <row r="171">
          <cell r="Y171" t="str">
            <v>!</v>
          </cell>
          <cell r="Z171" t="str">
            <v>!</v>
          </cell>
          <cell r="AA171">
            <v>22.090566082885481</v>
          </cell>
          <cell r="AB171" t="str">
            <v>!</v>
          </cell>
          <cell r="AC171">
            <v>0</v>
          </cell>
          <cell r="AD171" t="str">
            <v>!</v>
          </cell>
          <cell r="AE171" t="str">
            <v>!</v>
          </cell>
          <cell r="AF171">
            <v>0</v>
          </cell>
          <cell r="AG171" t="str">
            <v>!</v>
          </cell>
          <cell r="AH171">
            <v>0</v>
          </cell>
          <cell r="AI171" t="str">
            <v>!</v>
          </cell>
          <cell r="AJ171">
            <v>0</v>
          </cell>
          <cell r="AK171" t="str">
            <v>!</v>
          </cell>
          <cell r="AL171">
            <v>0</v>
          </cell>
          <cell r="AM171" t="str">
            <v>!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 t="str">
            <v>!</v>
          </cell>
          <cell r="AS171">
            <v>0</v>
          </cell>
          <cell r="AT171" t="str">
            <v>!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 t="str">
            <v>!</v>
          </cell>
          <cell r="AZ171">
            <v>0</v>
          </cell>
          <cell r="BA171" t="str">
            <v>!</v>
          </cell>
          <cell r="BB171">
            <v>0</v>
          </cell>
          <cell r="BC171" t="str">
            <v>!</v>
          </cell>
          <cell r="BD171">
            <v>0</v>
          </cell>
          <cell r="BE171" t="str">
            <v>!</v>
          </cell>
        </row>
        <row r="172">
          <cell r="Y172" t="str">
            <v>!</v>
          </cell>
          <cell r="Z172" t="str">
            <v>!</v>
          </cell>
          <cell r="AA172">
            <v>7.9202830414427403</v>
          </cell>
          <cell r="AB172" t="str">
            <v>!</v>
          </cell>
          <cell r="AC172">
            <v>3.8407115423488986E-2</v>
          </cell>
          <cell r="AD172" t="str">
            <v>!</v>
          </cell>
          <cell r="AE172" t="str">
            <v>!</v>
          </cell>
          <cell r="AF172">
            <v>3.8000000000000003</v>
          </cell>
          <cell r="AG172" t="str">
            <v>!</v>
          </cell>
          <cell r="AH172">
            <v>3.8000000000000003</v>
          </cell>
          <cell r="AI172" t="str">
            <v>!</v>
          </cell>
          <cell r="AJ172">
            <v>3.8000000000000003</v>
          </cell>
          <cell r="AK172" t="str">
            <v>!</v>
          </cell>
          <cell r="AL172">
            <v>11.438407115423489</v>
          </cell>
          <cell r="AM172" t="str">
            <v>!</v>
          </cell>
          <cell r="AN172">
            <v>5.0833920434664663E-2</v>
          </cell>
          <cell r="AO172">
            <v>8.3000000000000004E-2</v>
          </cell>
          <cell r="AP172">
            <v>5.5248934173561688</v>
          </cell>
          <cell r="AQ172">
            <v>5.5248934173561688</v>
          </cell>
          <cell r="AR172" t="str">
            <v>!</v>
          </cell>
          <cell r="AS172">
            <v>11.183620755147002</v>
          </cell>
          <cell r="AT172" t="str">
            <v>!</v>
          </cell>
          <cell r="AU172">
            <v>2.875</v>
          </cell>
          <cell r="AV172">
            <v>2.875</v>
          </cell>
          <cell r="AW172">
            <v>2.875</v>
          </cell>
          <cell r="AX172">
            <v>2.875</v>
          </cell>
          <cell r="AY172" t="str">
            <v>!</v>
          </cell>
          <cell r="AZ172">
            <v>11.5</v>
          </cell>
          <cell r="BA172" t="str">
            <v>!</v>
          </cell>
          <cell r="BB172">
            <v>0</v>
          </cell>
          <cell r="BC172" t="str">
            <v>!</v>
          </cell>
          <cell r="BD172">
            <v>0</v>
          </cell>
          <cell r="BE172" t="str">
            <v>!</v>
          </cell>
        </row>
        <row r="173">
          <cell r="AN173">
            <v>2.125</v>
          </cell>
          <cell r="AO173">
            <v>3.125</v>
          </cell>
          <cell r="AP173">
            <v>1.052</v>
          </cell>
          <cell r="AQ173">
            <v>1.052</v>
          </cell>
          <cell r="AS173">
            <v>5.1166147534756519</v>
          </cell>
        </row>
        <row r="174">
          <cell r="Y174" t="str">
            <v>!</v>
          </cell>
          <cell r="Z174" t="str">
            <v>!</v>
          </cell>
          <cell r="AA174">
            <v>0</v>
          </cell>
          <cell r="AB174" t="str">
            <v>!</v>
          </cell>
          <cell r="AC174">
            <v>4.6256771780877308</v>
          </cell>
          <cell r="AD174" t="str">
            <v>!</v>
          </cell>
          <cell r="AE174" t="str">
            <v>!</v>
          </cell>
          <cell r="AF174">
            <v>4.6349269079279143</v>
          </cell>
          <cell r="AG174" t="str">
            <v>!</v>
          </cell>
          <cell r="AH174">
            <v>4.5858910891089106</v>
          </cell>
          <cell r="AI174" t="str">
            <v>!</v>
          </cell>
          <cell r="AJ174">
            <v>4.5487864077669906</v>
          </cell>
          <cell r="AK174" t="str">
            <v>!</v>
          </cell>
          <cell r="AL174">
            <v>18.395281582891549</v>
          </cell>
          <cell r="AM174" t="str">
            <v>!</v>
          </cell>
          <cell r="AN174">
            <v>3.1409456551225245</v>
          </cell>
          <cell r="AO174">
            <v>2.149</v>
          </cell>
          <cell r="AP174">
            <v>9.1050271724387368</v>
          </cell>
          <cell r="AQ174">
            <v>9.1050271724387368</v>
          </cell>
          <cell r="AR174" t="str">
            <v>!</v>
          </cell>
          <cell r="AS174">
            <v>23.5</v>
          </cell>
          <cell r="AT174" t="str">
            <v>!</v>
          </cell>
          <cell r="AU174">
            <v>6.6</v>
          </cell>
          <cell r="AV174">
            <v>6.6</v>
          </cell>
          <cell r="AW174">
            <v>6.6</v>
          </cell>
          <cell r="AX174">
            <v>6.6</v>
          </cell>
          <cell r="AY174" t="str">
            <v>!</v>
          </cell>
          <cell r="AZ174">
            <v>26.4</v>
          </cell>
          <cell r="BA174" t="str">
            <v>!</v>
          </cell>
          <cell r="BB174">
            <v>0</v>
          </cell>
          <cell r="BC174" t="str">
            <v>!</v>
          </cell>
          <cell r="BD174">
            <v>0</v>
          </cell>
          <cell r="BE174" t="str">
            <v>!</v>
          </cell>
        </row>
        <row r="175">
          <cell r="Y175" t="str">
            <v>!</v>
          </cell>
          <cell r="Z175" t="str">
            <v>!</v>
          </cell>
          <cell r="AA175">
            <v>16.835055576674524</v>
          </cell>
          <cell r="AB175" t="str">
            <v>!</v>
          </cell>
          <cell r="AC175">
            <v>17.005345869999999</v>
          </cell>
          <cell r="AD175" t="str">
            <v>!</v>
          </cell>
          <cell r="AE175" t="str">
            <v>!</v>
          </cell>
          <cell r="AF175">
            <v>17.857385130000001</v>
          </cell>
          <cell r="AG175" t="str">
            <v>!</v>
          </cell>
          <cell r="AH175">
            <v>19.567699999999999</v>
          </cell>
          <cell r="AI175" t="str">
            <v>!</v>
          </cell>
          <cell r="AJ175">
            <v>20.213200000000001</v>
          </cell>
          <cell r="AK175" t="str">
            <v>!</v>
          </cell>
          <cell r="AL175">
            <v>18.696525618590272</v>
          </cell>
          <cell r="AM175" t="str">
            <v>!</v>
          </cell>
          <cell r="AN175">
            <v>22.026399999999999</v>
          </cell>
          <cell r="AO175">
            <v>24.560600000000001</v>
          </cell>
          <cell r="AP175">
            <v>21</v>
          </cell>
          <cell r="AQ175">
            <v>18</v>
          </cell>
          <cell r="AR175" t="str">
            <v>!</v>
          </cell>
          <cell r="AS175">
            <v>21.623603210540541</v>
          </cell>
          <cell r="AT175" t="str">
            <v>!</v>
          </cell>
          <cell r="AU175">
            <v>16</v>
          </cell>
          <cell r="AV175">
            <v>16</v>
          </cell>
          <cell r="AW175">
            <v>16</v>
          </cell>
          <cell r="AX175">
            <v>16</v>
          </cell>
          <cell r="AY175">
            <v>16</v>
          </cell>
          <cell r="AZ175">
            <v>16</v>
          </cell>
          <cell r="BA175">
            <v>16</v>
          </cell>
          <cell r="BB175">
            <v>16</v>
          </cell>
          <cell r="BC175">
            <v>16</v>
          </cell>
          <cell r="BD175">
            <v>16</v>
          </cell>
          <cell r="BE175">
            <v>16</v>
          </cell>
        </row>
        <row r="176">
          <cell r="Y176" t="str">
            <v>!</v>
          </cell>
          <cell r="Z176" t="str">
            <v>!</v>
          </cell>
          <cell r="AA176">
            <v>309.36833397582257</v>
          </cell>
          <cell r="AB176" t="str">
            <v>!</v>
          </cell>
          <cell r="AC176">
            <v>78.595436415334689</v>
          </cell>
          <cell r="AD176" t="str">
            <v>!</v>
          </cell>
          <cell r="AE176" t="str">
            <v>!</v>
          </cell>
          <cell r="AF176">
            <v>53.047805821971231</v>
          </cell>
          <cell r="AG176" t="str">
            <v>!</v>
          </cell>
          <cell r="AH176">
            <v>74.68167313553468</v>
          </cell>
          <cell r="AI176" t="str">
            <v>!</v>
          </cell>
          <cell r="AJ176">
            <v>77.427038345702456</v>
          </cell>
          <cell r="AK176" t="str">
            <v>!</v>
          </cell>
          <cell r="AL176">
            <v>283.75195371854306</v>
          </cell>
          <cell r="AM176" t="str">
            <v>!</v>
          </cell>
          <cell r="AN176">
            <v>47.645208032991867</v>
          </cell>
          <cell r="AO176">
            <v>64.520057917000003</v>
          </cell>
          <cell r="AP176">
            <v>62.234345343547176</v>
          </cell>
          <cell r="AQ176">
            <v>62.234345343547176</v>
          </cell>
          <cell r="AR176" t="str">
            <v>!</v>
          </cell>
          <cell r="AS176">
            <v>236.63395663708621</v>
          </cell>
          <cell r="AT176" t="str">
            <v>!</v>
          </cell>
          <cell r="AU176">
            <v>71.582205520305592</v>
          </cell>
          <cell r="AV176">
            <v>71.582205520305592</v>
          </cell>
          <cell r="AW176">
            <v>71.582205520305592</v>
          </cell>
          <cell r="AX176">
            <v>71.582205520305592</v>
          </cell>
          <cell r="AY176" t="str">
            <v>!</v>
          </cell>
          <cell r="AZ176">
            <v>286.32882208122237</v>
          </cell>
          <cell r="BA176" t="str">
            <v>!</v>
          </cell>
          <cell r="BB176">
            <v>236.83293880793417</v>
          </cell>
          <cell r="BC176" t="str">
            <v>!</v>
          </cell>
          <cell r="BD176">
            <v>214.1711369298647</v>
          </cell>
          <cell r="BE176" t="str">
            <v>!</v>
          </cell>
        </row>
        <row r="177">
          <cell r="Y177" t="str">
            <v>!</v>
          </cell>
          <cell r="Z177" t="str">
            <v>!</v>
          </cell>
          <cell r="AA177">
            <v>155.83272689425036</v>
          </cell>
          <cell r="AB177" t="str">
            <v>!</v>
          </cell>
          <cell r="AC177">
            <v>38.88116239466607</v>
          </cell>
          <cell r="AD177" t="str">
            <v>!</v>
          </cell>
          <cell r="AE177" t="str">
            <v>!</v>
          </cell>
          <cell r="AF177">
            <v>26.118898827876613</v>
          </cell>
          <cell r="AG177" t="str">
            <v>!</v>
          </cell>
          <cell r="AH177">
            <v>37.714244933445016</v>
          </cell>
          <cell r="AI177" t="str">
            <v>!</v>
          </cell>
          <cell r="AJ177">
            <v>39.874924748036761</v>
          </cell>
          <cell r="AK177" t="str">
            <v>!</v>
          </cell>
          <cell r="AL177">
            <v>142.58923090402448</v>
          </cell>
          <cell r="AM177" t="str">
            <v>!</v>
          </cell>
          <cell r="AN177">
            <v>24.237784359295425</v>
          </cell>
          <cell r="AO177">
            <v>33.380484284286624</v>
          </cell>
          <cell r="AP177">
            <v>33.487121102488281</v>
          </cell>
          <cell r="AQ177">
            <v>33.487121102488281</v>
          </cell>
          <cell r="AR177" t="str">
            <v>!</v>
          </cell>
          <cell r="AS177">
            <v>124.59251084855862</v>
          </cell>
          <cell r="AT177" t="str">
            <v>!</v>
          </cell>
          <cell r="AU177">
            <v>35.791102760152796</v>
          </cell>
          <cell r="AV177">
            <v>35.791102760152796</v>
          </cell>
          <cell r="AW177">
            <v>35.791102760152796</v>
          </cell>
          <cell r="AX177">
            <v>35.791102760152796</v>
          </cell>
          <cell r="AY177" t="str">
            <v>!</v>
          </cell>
          <cell r="AZ177">
            <v>143.16441104061118</v>
          </cell>
          <cell r="BA177" t="str">
            <v>!</v>
          </cell>
          <cell r="BB177">
            <v>113.67981062780841</v>
          </cell>
          <cell r="BC177" t="str">
            <v>!</v>
          </cell>
          <cell r="BD177">
            <v>102.80214572633506</v>
          </cell>
          <cell r="BE177" t="str">
            <v>!</v>
          </cell>
        </row>
        <row r="178">
          <cell r="Y178" t="str">
            <v>!</v>
          </cell>
          <cell r="Z178" t="str">
            <v>!</v>
          </cell>
          <cell r="AB178" t="str">
            <v>!</v>
          </cell>
          <cell r="AD178" t="str">
            <v>!</v>
          </cell>
          <cell r="AE178" t="str">
            <v>!</v>
          </cell>
          <cell r="AG178" t="str">
            <v>!</v>
          </cell>
          <cell r="AI178" t="str">
            <v>!</v>
          </cell>
          <cell r="AK178" t="str">
            <v>!</v>
          </cell>
          <cell r="AM178" t="str">
            <v>!</v>
          </cell>
          <cell r="AR178" t="str">
            <v>!</v>
          </cell>
          <cell r="AT178" t="str">
            <v>!</v>
          </cell>
          <cell r="AY178" t="str">
            <v>!</v>
          </cell>
          <cell r="BA178" t="str">
            <v>!</v>
          </cell>
          <cell r="BC178" t="str">
            <v>!</v>
          </cell>
          <cell r="BE178" t="str">
            <v>!</v>
          </cell>
        </row>
        <row r="179">
          <cell r="Y179" t="str">
            <v>!</v>
          </cell>
          <cell r="Z179" t="str">
            <v>!</v>
          </cell>
          <cell r="AA179">
            <v>169.55669623</v>
          </cell>
          <cell r="AB179" t="str">
            <v>!</v>
          </cell>
          <cell r="AC179">
            <v>40.47122122351</v>
          </cell>
          <cell r="AD179" t="str">
            <v>!</v>
          </cell>
          <cell r="AE179" t="str">
            <v>!</v>
          </cell>
          <cell r="AF179">
            <v>45.368933211329001</v>
          </cell>
          <cell r="AG179" t="str">
            <v>!</v>
          </cell>
          <cell r="AH179">
            <v>42.898423430905005</v>
          </cell>
          <cell r="AI179" t="str">
            <v>!</v>
          </cell>
          <cell r="AJ179">
            <v>53.853609297306008</v>
          </cell>
          <cell r="AK179" t="str">
            <v>!</v>
          </cell>
          <cell r="AL179">
            <v>182.59218716305</v>
          </cell>
          <cell r="AM179" t="str">
            <v>!</v>
          </cell>
          <cell r="AN179">
            <v>58.154453204399992</v>
          </cell>
          <cell r="AO179">
            <v>57.606906023540006</v>
          </cell>
          <cell r="AP179">
            <v>47.563052779785004</v>
          </cell>
          <cell r="AQ179">
            <v>38.437180383285003</v>
          </cell>
          <cell r="AR179" t="str">
            <v>!</v>
          </cell>
          <cell r="AS179">
            <v>199.7835375295825</v>
          </cell>
          <cell r="AT179" t="str">
            <v>!</v>
          </cell>
          <cell r="AU179">
            <v>36.102187499999999</v>
          </cell>
          <cell r="AV179">
            <v>36.102187499999999</v>
          </cell>
          <cell r="AW179">
            <v>36.102187499999999</v>
          </cell>
          <cell r="AX179">
            <v>36.102187499999999</v>
          </cell>
          <cell r="AY179" t="str">
            <v>!</v>
          </cell>
          <cell r="AZ179">
            <v>144.40875</v>
          </cell>
          <cell r="BA179" t="str">
            <v>!</v>
          </cell>
          <cell r="BB179">
            <v>122.95649999999999</v>
          </cell>
          <cell r="BC179" t="str">
            <v>!</v>
          </cell>
          <cell r="BD179">
            <v>80.242499999999993</v>
          </cell>
          <cell r="BE179" t="str">
            <v>!</v>
          </cell>
        </row>
        <row r="180">
          <cell r="Y180" t="str">
            <v>!</v>
          </cell>
          <cell r="Z180" t="str">
            <v>!</v>
          </cell>
          <cell r="AA180">
            <v>128.53163206799999</v>
          </cell>
          <cell r="AB180" t="str">
            <v>!</v>
          </cell>
          <cell r="AC180">
            <v>29.573974045110003</v>
          </cell>
          <cell r="AD180" t="str">
            <v>!</v>
          </cell>
          <cell r="AE180" t="str">
            <v>!</v>
          </cell>
          <cell r="AF180">
            <v>32.280150864039001</v>
          </cell>
          <cell r="AG180" t="str">
            <v>!</v>
          </cell>
          <cell r="AH180">
            <v>30.755040768480004</v>
          </cell>
          <cell r="AI180" t="str">
            <v>!</v>
          </cell>
          <cell r="AJ180">
            <v>42.005217899736003</v>
          </cell>
          <cell r="AK180" t="str">
            <v>!</v>
          </cell>
          <cell r="AL180">
            <v>134.614383577365</v>
          </cell>
          <cell r="AM180" t="str">
            <v>!</v>
          </cell>
          <cell r="AN180">
            <v>43.331254268399995</v>
          </cell>
          <cell r="AO180">
            <v>42.497389820040006</v>
          </cell>
          <cell r="AP180">
            <v>27.723540478409998</v>
          </cell>
          <cell r="AQ180">
            <v>22.835594569409999</v>
          </cell>
          <cell r="AR180" t="str">
            <v>!</v>
          </cell>
          <cell r="AS180">
            <v>133.48166630377514</v>
          </cell>
          <cell r="AT180" t="str">
            <v>!</v>
          </cell>
          <cell r="AU180">
            <v>22.146750000000001</v>
          </cell>
          <cell r="AV180">
            <v>22.146750000000001</v>
          </cell>
          <cell r="AW180">
            <v>22.146750000000001</v>
          </cell>
          <cell r="AX180">
            <v>22.146750000000001</v>
          </cell>
          <cell r="AY180" t="str">
            <v>!</v>
          </cell>
          <cell r="AZ180">
            <v>88.587000000000003</v>
          </cell>
          <cell r="BA180" t="str">
            <v>!</v>
          </cell>
          <cell r="BB180">
            <v>73.152000000000001</v>
          </cell>
          <cell r="BC180" t="str">
            <v>!</v>
          </cell>
          <cell r="BD180">
            <v>56.204999999999998</v>
          </cell>
          <cell r="BE180" t="str">
            <v>!</v>
          </cell>
        </row>
        <row r="181">
          <cell r="Y181" t="str">
            <v>!</v>
          </cell>
          <cell r="Z181" t="str">
            <v>!</v>
          </cell>
          <cell r="AA181">
            <v>36.344701389999997</v>
          </cell>
          <cell r="AB181" t="str">
            <v>!</v>
          </cell>
          <cell r="AC181">
            <v>9.9323228124999989</v>
          </cell>
          <cell r="AD181" t="str">
            <v>!</v>
          </cell>
          <cell r="AE181" t="str">
            <v>!</v>
          </cell>
          <cell r="AF181">
            <v>11.070223201700001</v>
          </cell>
          <cell r="AG181" t="str">
            <v>!</v>
          </cell>
          <cell r="AH181">
            <v>12.143382662424999</v>
          </cell>
          <cell r="AI181" t="str">
            <v>!</v>
          </cell>
          <cell r="AJ181">
            <v>10.73274100185</v>
          </cell>
          <cell r="AK181" t="str">
            <v>!</v>
          </cell>
          <cell r="AL181">
            <v>43.878669678474999</v>
          </cell>
          <cell r="AM181" t="str">
            <v>!</v>
          </cell>
          <cell r="AN181">
            <v>13.692950774999998</v>
          </cell>
          <cell r="AO181">
            <v>15.109516203499998</v>
          </cell>
          <cell r="AP181">
            <v>17.958453801375001</v>
          </cell>
          <cell r="AQ181">
            <v>14.792193313875002</v>
          </cell>
          <cell r="AR181" t="str">
            <v>!</v>
          </cell>
          <cell r="AS181">
            <v>62.302872499949835</v>
          </cell>
          <cell r="AT181" t="str">
            <v>!</v>
          </cell>
          <cell r="AU181">
            <v>12.3028125</v>
          </cell>
          <cell r="AV181">
            <v>12.3028125</v>
          </cell>
          <cell r="AW181">
            <v>12.3028125</v>
          </cell>
          <cell r="AX181">
            <v>12.3028125</v>
          </cell>
          <cell r="AY181" t="str">
            <v>!</v>
          </cell>
          <cell r="AZ181">
            <v>49.21125</v>
          </cell>
          <cell r="BA181" t="str">
            <v>!</v>
          </cell>
          <cell r="BB181">
            <v>43.927500000000002</v>
          </cell>
          <cell r="BC181" t="str">
            <v>!</v>
          </cell>
          <cell r="BD181">
            <v>21.787499999999998</v>
          </cell>
          <cell r="BE181" t="str">
            <v>!</v>
          </cell>
        </row>
        <row r="182">
          <cell r="Y182" t="str">
            <v>!</v>
          </cell>
          <cell r="Z182" t="str">
            <v>!</v>
          </cell>
          <cell r="AA182">
            <v>4.6803627719999996</v>
          </cell>
          <cell r="AB182" t="str">
            <v>!</v>
          </cell>
          <cell r="AC182">
            <v>0.96492436589999997</v>
          </cell>
          <cell r="AD182" t="str">
            <v>!</v>
          </cell>
          <cell r="AE182" t="str">
            <v>!</v>
          </cell>
          <cell r="AF182">
            <v>2.0185591455899998</v>
          </cell>
          <cell r="AG182" t="str">
            <v>!</v>
          </cell>
          <cell r="AH182">
            <v>0</v>
          </cell>
          <cell r="AI182" t="str">
            <v>!</v>
          </cell>
          <cell r="AJ182">
            <v>1.1156503957200001</v>
          </cell>
          <cell r="AK182" t="str">
            <v>!</v>
          </cell>
          <cell r="AL182">
            <v>4.0991339072099997</v>
          </cell>
          <cell r="AM182" t="str">
            <v>!</v>
          </cell>
          <cell r="AN182">
            <v>1.1302481609999999</v>
          </cell>
          <cell r="AO182">
            <v>0</v>
          </cell>
          <cell r="AP182">
            <v>1.8810584999999997</v>
          </cell>
          <cell r="AQ182">
            <v>0.80939249999999996</v>
          </cell>
          <cell r="AR182" t="str">
            <v>!</v>
          </cell>
          <cell r="AS182">
            <v>3.9989987258575264</v>
          </cell>
          <cell r="AT182" t="str">
            <v>!</v>
          </cell>
          <cell r="AU182">
            <v>1.6526249999999998</v>
          </cell>
          <cell r="AV182">
            <v>1.6526249999999998</v>
          </cell>
          <cell r="AW182">
            <v>1.6526249999999998</v>
          </cell>
          <cell r="AX182">
            <v>1.6526249999999998</v>
          </cell>
          <cell r="AY182" t="str">
            <v>!</v>
          </cell>
          <cell r="AZ182">
            <v>6.6104999999999992</v>
          </cell>
          <cell r="BA182" t="str">
            <v>!</v>
          </cell>
          <cell r="BB182">
            <v>5.8769999999999998</v>
          </cell>
          <cell r="BC182" t="str">
            <v>!</v>
          </cell>
          <cell r="BD182">
            <v>2.25</v>
          </cell>
          <cell r="BE182" t="str">
            <v>!</v>
          </cell>
        </row>
        <row r="183">
          <cell r="Y183" t="str">
            <v>!</v>
          </cell>
          <cell r="Z183" t="str">
            <v>!</v>
          </cell>
          <cell r="AB183" t="str">
            <v>!</v>
          </cell>
          <cell r="AD183" t="str">
            <v>!</v>
          </cell>
          <cell r="AE183" t="str">
            <v>!</v>
          </cell>
          <cell r="AG183" t="str">
            <v>!</v>
          </cell>
          <cell r="AI183" t="str">
            <v>!</v>
          </cell>
          <cell r="AK183" t="str">
            <v>!</v>
          </cell>
          <cell r="AM183" t="str">
            <v>!</v>
          </cell>
          <cell r="AR183" t="str">
            <v>!</v>
          </cell>
          <cell r="AT183" t="str">
            <v>!</v>
          </cell>
          <cell r="AY183" t="str">
            <v>!</v>
          </cell>
          <cell r="BA183" t="str">
            <v>!</v>
          </cell>
          <cell r="BC183" t="str">
            <v>!</v>
          </cell>
          <cell r="BE183" t="str">
            <v>!</v>
          </cell>
        </row>
        <row r="184">
          <cell r="Y184" t="str">
            <v>!</v>
          </cell>
          <cell r="Z184" t="str">
            <v>!</v>
          </cell>
          <cell r="AB184" t="str">
            <v>!</v>
          </cell>
          <cell r="AD184" t="str">
            <v>!</v>
          </cell>
          <cell r="AE184" t="str">
            <v>!</v>
          </cell>
          <cell r="AG184" t="str">
            <v>!</v>
          </cell>
          <cell r="AI184" t="str">
            <v>!</v>
          </cell>
          <cell r="AK184" t="str">
            <v>!</v>
          </cell>
          <cell r="AM184" t="str">
            <v>!</v>
          </cell>
          <cell r="AR184" t="str">
            <v>!</v>
          </cell>
          <cell r="AT184" t="str">
            <v>!</v>
          </cell>
          <cell r="AY184" t="str">
            <v>!</v>
          </cell>
          <cell r="BA184" t="str">
            <v>!</v>
          </cell>
          <cell r="BC184" t="str">
            <v>!</v>
          </cell>
          <cell r="BE184" t="str">
            <v>!</v>
          </cell>
        </row>
        <row r="185">
          <cell r="Y185" t="str">
            <v>!</v>
          </cell>
          <cell r="Z185" t="str">
            <v>!</v>
          </cell>
          <cell r="AA185">
            <v>170.07611158351074</v>
          </cell>
          <cell r="AB185" t="str">
            <v>!</v>
          </cell>
          <cell r="AC185">
            <v>52.686390739804438</v>
          </cell>
          <cell r="AD185" t="str">
            <v>!</v>
          </cell>
          <cell r="AE185" t="str">
            <v>!</v>
          </cell>
          <cell r="AF185">
            <v>67.301485923040474</v>
          </cell>
          <cell r="AG185" t="str">
            <v>!</v>
          </cell>
          <cell r="AH185">
            <v>60.65974940809096</v>
          </cell>
          <cell r="AI185" t="str">
            <v>!</v>
          </cell>
          <cell r="AJ185">
            <v>99.783711791977581</v>
          </cell>
          <cell r="AK185" t="str">
            <v>!</v>
          </cell>
          <cell r="AL185">
            <v>280.43133786291344</v>
          </cell>
          <cell r="AM185" t="str">
            <v>!</v>
          </cell>
          <cell r="AN185">
            <v>81.487138467408101</v>
          </cell>
          <cell r="AO185">
            <v>86.522316482399987</v>
          </cell>
          <cell r="AP185">
            <v>74.548344531202787</v>
          </cell>
          <cell r="AQ185">
            <v>50.891613096202846</v>
          </cell>
          <cell r="AR185" t="str">
            <v>!</v>
          </cell>
          <cell r="AS185">
            <v>293.44941257721376</v>
          </cell>
          <cell r="AT185" t="str">
            <v>!</v>
          </cell>
          <cell r="AU185">
            <v>40.365231979694414</v>
          </cell>
          <cell r="AV185">
            <v>40.365231979694414</v>
          </cell>
          <cell r="AW185">
            <v>40.365231979694414</v>
          </cell>
          <cell r="AX185">
            <v>40.365231979694414</v>
          </cell>
          <cell r="AY185" t="str">
            <v>!</v>
          </cell>
          <cell r="AZ185">
            <v>197.05833624149926</v>
          </cell>
          <cell r="BA185" t="str">
            <v>!</v>
          </cell>
          <cell r="BB185">
            <v>199.7145374581234</v>
          </cell>
          <cell r="BC185" t="str">
            <v>!</v>
          </cell>
          <cell r="BD185">
            <v>122.65574061286236</v>
          </cell>
          <cell r="BE185" t="str">
            <v>!</v>
          </cell>
        </row>
        <row r="186">
          <cell r="Y186" t="str">
            <v>!</v>
          </cell>
          <cell r="Z186" t="str">
            <v>!</v>
          </cell>
          <cell r="AA186">
            <v>87.832083547130821</v>
          </cell>
          <cell r="AB186" t="str">
            <v>!</v>
          </cell>
          <cell r="AC186">
            <v>26.06395749898126</v>
          </cell>
          <cell r="AD186" t="str">
            <v>!</v>
          </cell>
          <cell r="AE186" t="str">
            <v>!</v>
          </cell>
          <cell r="AF186">
            <v>33.136916306943597</v>
          </cell>
          <cell r="AG186" t="str">
            <v>!</v>
          </cell>
          <cell r="AH186">
            <v>30.633173451085923</v>
          </cell>
          <cell r="AI186" t="str">
            <v>!</v>
          </cell>
          <cell r="AJ186">
            <v>51.388611572868456</v>
          </cell>
          <cell r="AK186" t="str">
            <v>!</v>
          </cell>
          <cell r="AL186">
            <v>141.22265882987924</v>
          </cell>
          <cell r="AM186" t="str">
            <v>!</v>
          </cell>
          <cell r="AN186">
            <v>41.453648158309043</v>
          </cell>
          <cell r="AO186">
            <v>44.763704789233344</v>
          </cell>
          <cell r="AP186">
            <v>40.375531429876723</v>
          </cell>
          <cell r="AQ186">
            <v>27.600896454976727</v>
          </cell>
          <cell r="AR186" t="str">
            <v>!</v>
          </cell>
          <cell r="AS186">
            <v>154.19378083239587</v>
          </cell>
          <cell r="AT186" t="str">
            <v>!</v>
          </cell>
          <cell r="AU186">
            <v>20.182615989847207</v>
          </cell>
          <cell r="AV186">
            <v>20.182615989847207</v>
          </cell>
          <cell r="AW186">
            <v>20.182615989847207</v>
          </cell>
          <cell r="AX186">
            <v>20.182615989847207</v>
          </cell>
          <cell r="AY186" t="str">
            <v>!</v>
          </cell>
          <cell r="AZ186">
            <v>98.529168120749603</v>
          </cell>
          <cell r="BA186" t="str">
            <v>!</v>
          </cell>
          <cell r="BB186">
            <v>95.862977979899242</v>
          </cell>
          <cell r="BC186" t="str">
            <v>!</v>
          </cell>
          <cell r="BD186">
            <v>58.874755494173911</v>
          </cell>
          <cell r="BE186" t="str">
            <v>!</v>
          </cell>
        </row>
        <row r="187">
          <cell r="Y187" t="str">
            <v>!</v>
          </cell>
          <cell r="Z187" t="str">
            <v>!</v>
          </cell>
          <cell r="AB187" t="str">
            <v>!</v>
          </cell>
          <cell r="AD187" t="str">
            <v>!</v>
          </cell>
          <cell r="AE187" t="str">
            <v>!</v>
          </cell>
          <cell r="AG187" t="str">
            <v>!</v>
          </cell>
          <cell r="AI187" t="str">
            <v>!</v>
          </cell>
          <cell r="AK187" t="str">
            <v>!</v>
          </cell>
          <cell r="AM187" t="str">
            <v>!</v>
          </cell>
          <cell r="AR187" t="str">
            <v>!</v>
          </cell>
          <cell r="AT187" t="str">
            <v>!</v>
          </cell>
          <cell r="AY187" t="str">
            <v>!</v>
          </cell>
          <cell r="BA187" t="str">
            <v>!</v>
          </cell>
          <cell r="BC187" t="str">
            <v>!</v>
          </cell>
          <cell r="BE187" t="str">
            <v>!</v>
          </cell>
        </row>
        <row r="188">
          <cell r="Y188" t="str">
            <v>!</v>
          </cell>
          <cell r="Z188" t="str">
            <v>!</v>
          </cell>
          <cell r="AB188" t="str">
            <v>!</v>
          </cell>
          <cell r="AC188">
            <v>-6.3609999999999998</v>
          </cell>
          <cell r="AD188" t="str">
            <v>!</v>
          </cell>
          <cell r="AE188" t="str">
            <v>!</v>
          </cell>
          <cell r="AF188">
            <v>-9.65</v>
          </cell>
          <cell r="AG188" t="str">
            <v>!</v>
          </cell>
          <cell r="AH188">
            <v>-7.2</v>
          </cell>
          <cell r="AI188" t="str">
            <v>!</v>
          </cell>
          <cell r="AJ188">
            <v>-2.589</v>
          </cell>
          <cell r="AK188" t="str">
            <v>!</v>
          </cell>
          <cell r="AL188">
            <v>-25.799999999999997</v>
          </cell>
          <cell r="AM188" t="str">
            <v>!</v>
          </cell>
          <cell r="AN188">
            <v>7.4</v>
          </cell>
          <cell r="AO188">
            <v>-1.8</v>
          </cell>
          <cell r="AP188">
            <v>-8.4</v>
          </cell>
          <cell r="AQ188">
            <v>4</v>
          </cell>
          <cell r="AR188" t="str">
            <v>!</v>
          </cell>
          <cell r="AS188">
            <v>1.2000000000000002</v>
          </cell>
          <cell r="AT188" t="str">
            <v>!</v>
          </cell>
          <cell r="AU188">
            <v>2.75</v>
          </cell>
          <cell r="AV188">
            <v>2.75</v>
          </cell>
          <cell r="AW188">
            <v>2.75</v>
          </cell>
          <cell r="AX188">
            <v>2.75</v>
          </cell>
          <cell r="AY188" t="str">
            <v>!</v>
          </cell>
          <cell r="AZ188">
            <v>11</v>
          </cell>
          <cell r="BA188" t="str">
            <v>!</v>
          </cell>
          <cell r="BB188">
            <v>10.5</v>
          </cell>
          <cell r="BC188" t="str">
            <v>!</v>
          </cell>
          <cell r="BE188" t="str">
            <v>!</v>
          </cell>
        </row>
        <row r="189">
          <cell r="Y189" t="str">
            <v>!</v>
          </cell>
          <cell r="Z189" t="str">
            <v>!</v>
          </cell>
          <cell r="AB189" t="str">
            <v>!</v>
          </cell>
          <cell r="AC189">
            <v>19.702957498981259</v>
          </cell>
          <cell r="AD189" t="str">
            <v>!</v>
          </cell>
          <cell r="AE189" t="str">
            <v>!</v>
          </cell>
          <cell r="AF189">
            <v>23.486916306943598</v>
          </cell>
          <cell r="AG189">
            <v>0</v>
          </cell>
          <cell r="AH189">
            <v>23.433173451085924</v>
          </cell>
          <cell r="AI189">
            <v>0</v>
          </cell>
          <cell r="AJ189">
            <v>48.799611572868457</v>
          </cell>
          <cell r="AK189" t="str">
            <v>!</v>
          </cell>
          <cell r="AL189">
            <v>115.42265882987924</v>
          </cell>
          <cell r="AM189" t="str">
            <v>!</v>
          </cell>
          <cell r="AN189">
            <v>48.853648158309042</v>
          </cell>
          <cell r="AO189">
            <v>42.963704789233347</v>
          </cell>
          <cell r="AP189">
            <v>31.975531429876725</v>
          </cell>
          <cell r="AQ189">
            <v>31.600896454976727</v>
          </cell>
          <cell r="AR189">
            <v>0</v>
          </cell>
          <cell r="AS189">
            <v>155.39378083239586</v>
          </cell>
          <cell r="AT189" t="str">
            <v>!</v>
          </cell>
          <cell r="AU189">
            <v>22.932615989847207</v>
          </cell>
          <cell r="AV189">
            <v>22.932615989847207</v>
          </cell>
          <cell r="AW189">
            <v>22.932615989847207</v>
          </cell>
          <cell r="AX189">
            <v>22.932615989847207</v>
          </cell>
          <cell r="AY189" t="str">
            <v>!</v>
          </cell>
          <cell r="AZ189">
            <v>109.5291681207496</v>
          </cell>
          <cell r="BA189" t="str">
            <v>!</v>
          </cell>
          <cell r="BB189">
            <v>106.36297797989924</v>
          </cell>
          <cell r="BC189" t="str">
            <v>!</v>
          </cell>
          <cell r="BD189">
            <v>58.874755494173911</v>
          </cell>
          <cell r="BE189" t="str">
            <v>!</v>
          </cell>
        </row>
        <row r="190">
          <cell r="Y190" t="str">
            <v>!</v>
          </cell>
          <cell r="Z190" t="str">
            <v>!</v>
          </cell>
          <cell r="AB190" t="str">
            <v>!</v>
          </cell>
          <cell r="AC190">
            <v>19.702957498981259</v>
          </cell>
          <cell r="AD190" t="str">
            <v>!</v>
          </cell>
          <cell r="AE190" t="str">
            <v>!</v>
          </cell>
          <cell r="AF190">
            <v>23.486916306943598</v>
          </cell>
          <cell r="AG190">
            <v>0</v>
          </cell>
          <cell r="AH190">
            <v>23.433173451085924</v>
          </cell>
          <cell r="AI190">
            <v>0</v>
          </cell>
          <cell r="AJ190">
            <v>41.48</v>
          </cell>
          <cell r="AK190" t="str">
            <v>!</v>
          </cell>
          <cell r="AL190">
            <v>108.10304725701079</v>
          </cell>
          <cell r="AM190" t="str">
            <v>!</v>
          </cell>
          <cell r="AN190">
            <v>28.6</v>
          </cell>
          <cell r="AO190">
            <v>35.380000000000003</v>
          </cell>
          <cell r="AP190" t="str">
            <v xml:space="preserve"> </v>
          </cell>
          <cell r="AQ190" t="str">
            <v xml:space="preserve"> </v>
          </cell>
          <cell r="AR190">
            <v>0</v>
          </cell>
          <cell r="AS190">
            <v>63.980000000000004</v>
          </cell>
          <cell r="AT190" t="str">
            <v>!</v>
          </cell>
          <cell r="AU190">
            <v>22.932615989847207</v>
          </cell>
          <cell r="AV190">
            <v>22.932615989847207</v>
          </cell>
          <cell r="AW190">
            <v>22.932615989847207</v>
          </cell>
          <cell r="AX190">
            <v>22.932615989847207</v>
          </cell>
          <cell r="AY190" t="str">
            <v>!</v>
          </cell>
          <cell r="AZ190">
            <v>109.5291681207496</v>
          </cell>
          <cell r="BA190" t="str">
            <v>!</v>
          </cell>
          <cell r="BB190">
            <v>106.36297797989924</v>
          </cell>
          <cell r="BC190" t="str">
            <v>!</v>
          </cell>
          <cell r="BD190">
            <v>58.874755494173911</v>
          </cell>
          <cell r="BE190" t="str">
            <v>!</v>
          </cell>
        </row>
        <row r="191">
          <cell r="Y191" t="str">
            <v>!</v>
          </cell>
          <cell r="Z191" t="str">
            <v>!</v>
          </cell>
          <cell r="AB191" t="str">
            <v>!</v>
          </cell>
          <cell r="AD191" t="str">
            <v>!</v>
          </cell>
          <cell r="AE191" t="str">
            <v>!</v>
          </cell>
          <cell r="AG191" t="str">
            <v>!</v>
          </cell>
          <cell r="AI191" t="str">
            <v>!</v>
          </cell>
          <cell r="AK191" t="str">
            <v>!</v>
          </cell>
          <cell r="AM191" t="str">
            <v>!</v>
          </cell>
          <cell r="AR191" t="str">
            <v>!</v>
          </cell>
          <cell r="AT191" t="str">
            <v>!</v>
          </cell>
          <cell r="AY191" t="str">
            <v>!</v>
          </cell>
          <cell r="BA191" t="str">
            <v>!</v>
          </cell>
          <cell r="BC191" t="str">
            <v>!</v>
          </cell>
          <cell r="BE191" t="str">
            <v>!</v>
          </cell>
        </row>
        <row r="192">
          <cell r="Y192" t="str">
            <v>!</v>
          </cell>
          <cell r="Z192" t="str">
            <v>!</v>
          </cell>
          <cell r="AB192" t="str">
            <v>!</v>
          </cell>
          <cell r="AD192" t="str">
            <v>!</v>
          </cell>
          <cell r="AE192" t="str">
            <v>!</v>
          </cell>
          <cell r="AG192" t="str">
            <v>!</v>
          </cell>
          <cell r="AI192" t="str">
            <v>!</v>
          </cell>
          <cell r="AK192" t="str">
            <v>!</v>
          </cell>
          <cell r="AM192" t="str">
            <v>!</v>
          </cell>
          <cell r="AR192" t="str">
            <v>!</v>
          </cell>
          <cell r="AT192" t="str">
            <v>!</v>
          </cell>
          <cell r="AY192" t="str">
            <v>!</v>
          </cell>
          <cell r="BA192" t="str">
            <v>!</v>
          </cell>
          <cell r="BC192" t="str">
            <v>!</v>
          </cell>
          <cell r="BE192" t="str">
            <v>!</v>
          </cell>
        </row>
        <row r="193">
          <cell r="Y193" t="str">
            <v>!</v>
          </cell>
          <cell r="Z193" t="str">
            <v>!</v>
          </cell>
          <cell r="AA193">
            <v>170.07611158351074</v>
          </cell>
          <cell r="AB193" t="str">
            <v>!</v>
          </cell>
          <cell r="AC193">
            <v>52.686390739804438</v>
          </cell>
          <cell r="AD193" t="str">
            <v>!</v>
          </cell>
          <cell r="AE193" t="str">
            <v>!</v>
          </cell>
          <cell r="AF193">
            <v>67.301485923040474</v>
          </cell>
          <cell r="AG193" t="str">
            <v>!</v>
          </cell>
          <cell r="AH193">
            <v>60.65974940809096</v>
          </cell>
          <cell r="AI193" t="str">
            <v>!</v>
          </cell>
          <cell r="AJ193">
            <v>99.783711791977581</v>
          </cell>
          <cell r="AK193" t="str">
            <v>!</v>
          </cell>
          <cell r="AL193">
            <v>280.43133786291344</v>
          </cell>
          <cell r="AM193" t="str">
            <v>!</v>
          </cell>
          <cell r="AN193">
            <v>81.487138467408101</v>
          </cell>
          <cell r="AO193">
            <v>86.522316482399987</v>
          </cell>
          <cell r="AP193">
            <v>74.548344531202787</v>
          </cell>
          <cell r="AQ193">
            <v>50.891613096202846</v>
          </cell>
          <cell r="AR193" t="str">
            <v>!</v>
          </cell>
          <cell r="AS193">
            <v>293.44941257721376</v>
          </cell>
          <cell r="AT193" t="str">
            <v>!</v>
          </cell>
          <cell r="AU193">
            <v>40.365231979694414</v>
          </cell>
          <cell r="AV193">
            <v>40.365231979694414</v>
          </cell>
          <cell r="AW193">
            <v>40.365231979694414</v>
          </cell>
          <cell r="AX193">
            <v>40.365231979694414</v>
          </cell>
          <cell r="AY193" t="str">
            <v>!</v>
          </cell>
          <cell r="AZ193">
            <v>197.05833624149926</v>
          </cell>
          <cell r="BA193" t="str">
            <v>!</v>
          </cell>
          <cell r="BB193">
            <v>199.7145374581234</v>
          </cell>
          <cell r="BC193" t="str">
            <v>!</v>
          </cell>
          <cell r="BD193">
            <v>122.65574061286236</v>
          </cell>
          <cell r="BE193" t="str">
            <v>!</v>
          </cell>
        </row>
        <row r="194">
          <cell r="Y194" t="str">
            <v>!</v>
          </cell>
          <cell r="Z194" t="str">
            <v>!</v>
          </cell>
          <cell r="AA194">
            <v>59.724324300362724</v>
          </cell>
          <cell r="AB194" t="str">
            <v>!</v>
          </cell>
          <cell r="AC194">
            <v>13.943488149714458</v>
          </cell>
          <cell r="AD194" t="str">
            <v>!</v>
          </cell>
          <cell r="AE194" t="str">
            <v>!</v>
          </cell>
          <cell r="AF194">
            <v>14.948129057185721</v>
          </cell>
          <cell r="AG194" t="str">
            <v>!</v>
          </cell>
          <cell r="AH194">
            <v>14.570691495006965</v>
          </cell>
          <cell r="AI194" t="str">
            <v>!</v>
          </cell>
          <cell r="AJ194">
            <v>20.125827077803184</v>
          </cell>
          <cell r="AK194" t="str">
            <v>!</v>
          </cell>
          <cell r="AL194">
            <v>63.588135779710328</v>
          </cell>
          <cell r="AM194" t="str">
            <v>!</v>
          </cell>
          <cell r="AN194">
            <v>17.940908482804204</v>
          </cell>
          <cell r="AO194">
            <v>17.940908482804204</v>
          </cell>
          <cell r="AP194">
            <v>17.940908482804204</v>
          </cell>
          <cell r="AQ194">
            <v>17.940908482804204</v>
          </cell>
          <cell r="AR194" t="str">
            <v>!</v>
          </cell>
          <cell r="AS194">
            <v>71.763633931216816</v>
          </cell>
          <cell r="AT194" t="str">
            <v>!</v>
          </cell>
          <cell r="AU194">
            <v>10.104594967303719</v>
          </cell>
          <cell r="AV194">
            <v>10.104594967303719</v>
          </cell>
          <cell r="AW194">
            <v>10.104594967303719</v>
          </cell>
          <cell r="AX194">
            <v>10.104594967303719</v>
          </cell>
          <cell r="AY194" t="str">
            <v>!</v>
          </cell>
          <cell r="AZ194">
            <v>40.418379869214874</v>
          </cell>
          <cell r="BA194" t="str">
            <v>!</v>
          </cell>
          <cell r="BB194">
            <v>31.408866917363156</v>
          </cell>
          <cell r="BC194" t="str">
            <v>!</v>
          </cell>
          <cell r="BD194">
            <v>17.719799600142402</v>
          </cell>
          <cell r="BE194" t="str">
            <v>!</v>
          </cell>
        </row>
        <row r="195">
          <cell r="Y195" t="str">
            <v>!</v>
          </cell>
          <cell r="Z195" t="str">
            <v>!</v>
          </cell>
          <cell r="AB195" t="str">
            <v>!</v>
          </cell>
          <cell r="AD195" t="str">
            <v>!</v>
          </cell>
          <cell r="AE195" t="str">
            <v>!</v>
          </cell>
          <cell r="AG195" t="str">
            <v>!</v>
          </cell>
          <cell r="AI195" t="str">
            <v>!</v>
          </cell>
          <cell r="AK195" t="str">
            <v>!</v>
          </cell>
          <cell r="AM195" t="str">
            <v>!</v>
          </cell>
          <cell r="AR195" t="str">
            <v>!</v>
          </cell>
          <cell r="AT195" t="str">
            <v>!</v>
          </cell>
          <cell r="AY195" t="str">
            <v>!</v>
          </cell>
          <cell r="BA195" t="str">
            <v>!</v>
          </cell>
          <cell r="BC195" t="str">
            <v>!</v>
          </cell>
          <cell r="BE195" t="str">
            <v>!</v>
          </cell>
        </row>
        <row r="196">
          <cell r="Y196" t="str">
            <v>!</v>
          </cell>
          <cell r="Z196" t="str">
            <v>!</v>
          </cell>
          <cell r="AB196" t="str">
            <v>!</v>
          </cell>
          <cell r="AD196" t="str">
            <v>!</v>
          </cell>
          <cell r="AE196" t="str">
            <v>!</v>
          </cell>
          <cell r="AG196" t="str">
            <v>!</v>
          </cell>
          <cell r="AI196" t="str">
            <v>!</v>
          </cell>
          <cell r="AK196" t="str">
            <v>!</v>
          </cell>
          <cell r="AM196" t="str">
            <v>!</v>
          </cell>
          <cell r="AR196" t="str">
            <v>!</v>
          </cell>
          <cell r="AT196" t="str">
            <v>!</v>
          </cell>
          <cell r="AY196" t="str">
            <v>!</v>
          </cell>
          <cell r="BA196" t="str">
            <v>!</v>
          </cell>
          <cell r="BC196" t="str">
            <v>!</v>
          </cell>
          <cell r="BE196" t="str">
            <v>!</v>
          </cell>
        </row>
        <row r="197">
          <cell r="Y197" t="str">
            <v>!</v>
          </cell>
          <cell r="Z197" t="str">
            <v>!</v>
          </cell>
          <cell r="AA197">
            <v>229.80043588387346</v>
          </cell>
          <cell r="AB197" t="str">
            <v>!</v>
          </cell>
          <cell r="AC197">
            <v>66.629878889518892</v>
          </cell>
          <cell r="AD197" t="str">
            <v>!</v>
          </cell>
          <cell r="AE197" t="str">
            <v>!</v>
          </cell>
          <cell r="AF197">
            <v>82.249614980226198</v>
          </cell>
          <cell r="AG197" t="str">
            <v>!</v>
          </cell>
          <cell r="AH197">
            <v>75.230440903097929</v>
          </cell>
          <cell r="AI197" t="str">
            <v>!</v>
          </cell>
          <cell r="AJ197">
            <v>119.90953886978076</v>
          </cell>
          <cell r="AK197" t="str">
            <v>!</v>
          </cell>
          <cell r="AL197">
            <v>344.01947364262378</v>
          </cell>
          <cell r="AM197" t="str">
            <v>!</v>
          </cell>
          <cell r="AN197">
            <v>99.428046950212305</v>
          </cell>
          <cell r="AO197">
            <v>104.46322496520419</v>
          </cell>
          <cell r="AP197">
            <v>92.489253014006991</v>
          </cell>
          <cell r="AQ197">
            <v>68.83252157900705</v>
          </cell>
          <cell r="AR197" t="str">
            <v>!</v>
          </cell>
          <cell r="AS197">
            <v>365.21304650843058</v>
          </cell>
          <cell r="AT197" t="str">
            <v>!</v>
          </cell>
          <cell r="AU197">
            <v>50.469826946998133</v>
          </cell>
          <cell r="AV197">
            <v>50.469826946998133</v>
          </cell>
          <cell r="AW197">
            <v>50.469826946998133</v>
          </cell>
          <cell r="AX197">
            <v>50.469826946998133</v>
          </cell>
          <cell r="AY197" t="str">
            <v>!</v>
          </cell>
          <cell r="AZ197">
            <v>237.47671611071414</v>
          </cell>
          <cell r="BA197" t="str">
            <v>!</v>
          </cell>
          <cell r="BB197">
            <v>231.12340437548656</v>
          </cell>
          <cell r="BC197" t="str">
            <v>!</v>
          </cell>
          <cell r="BD197">
            <v>140.37554021300477</v>
          </cell>
          <cell r="BE197" t="str">
            <v>!</v>
          </cell>
        </row>
        <row r="198">
          <cell r="Y198" t="str">
            <v>!</v>
          </cell>
          <cell r="Z198" t="str">
            <v>!</v>
          </cell>
          <cell r="AA198">
            <v>118.34649661785309</v>
          </cell>
          <cell r="AB198" t="str">
            <v>!</v>
          </cell>
          <cell r="AC198">
            <v>32.961801086645004</v>
          </cell>
          <cell r="AD198" t="str">
            <v>!</v>
          </cell>
          <cell r="AE198" t="str">
            <v>!</v>
          </cell>
          <cell r="AF198">
            <v>40.49685635462356</v>
          </cell>
          <cell r="AG198" t="str">
            <v>!</v>
          </cell>
          <cell r="AH198">
            <v>37.991372656064442</v>
          </cell>
          <cell r="AI198" t="str">
            <v>!</v>
          </cell>
          <cell r="AJ198">
            <v>61.753412517937093</v>
          </cell>
          <cell r="AK198" t="str">
            <v>!</v>
          </cell>
          <cell r="AL198">
            <v>173.20344261527009</v>
          </cell>
          <cell r="AM198" t="str">
            <v>!</v>
          </cell>
          <cell r="AN198">
            <v>50.580439476230303</v>
          </cell>
          <cell r="AO198">
            <v>54.045720847347823</v>
          </cell>
          <cell r="AP198">
            <v>50.06362201059099</v>
          </cell>
          <cell r="AQ198">
            <v>37.288987035690994</v>
          </cell>
          <cell r="AR198" t="str">
            <v>!</v>
          </cell>
          <cell r="AS198">
            <v>191.97876936986015</v>
          </cell>
          <cell r="AT198" t="str">
            <v>!</v>
          </cell>
          <cell r="AU198">
            <v>29.68458951383926</v>
          </cell>
          <cell r="AV198">
            <v>18.643092548223979</v>
          </cell>
          <cell r="AW198">
            <v>18.643092548223979</v>
          </cell>
          <cell r="AX198">
            <v>18.643092548223979</v>
          </cell>
          <cell r="AY198" t="str">
            <v>!</v>
          </cell>
          <cell r="AZ198">
            <v>118.73835805535704</v>
          </cell>
          <cell r="BA198" t="str">
            <v>!</v>
          </cell>
          <cell r="BB198">
            <v>110.93923410023356</v>
          </cell>
          <cell r="BC198" t="str">
            <v>!</v>
          </cell>
          <cell r="BD198">
            <v>67.380259302242266</v>
          </cell>
          <cell r="BE198" t="str">
            <v>!</v>
          </cell>
        </row>
        <row r="199">
          <cell r="Y199" t="str">
            <v>!</v>
          </cell>
          <cell r="Z199" t="str">
            <v>!</v>
          </cell>
          <cell r="AA199" t="str">
            <v>---------</v>
          </cell>
          <cell r="AB199" t="str">
            <v>!</v>
          </cell>
          <cell r="AC199" t="str">
            <v>---------</v>
          </cell>
          <cell r="AD199" t="str">
            <v>!</v>
          </cell>
          <cell r="AE199" t="str">
            <v>!</v>
          </cell>
          <cell r="AF199" t="str">
            <v>---------</v>
          </cell>
          <cell r="AG199" t="str">
            <v>!</v>
          </cell>
          <cell r="AH199" t="str">
            <v>---------</v>
          </cell>
          <cell r="AI199" t="str">
            <v>!</v>
          </cell>
          <cell r="AJ199" t="str">
            <v>---------</v>
          </cell>
          <cell r="AK199" t="str">
            <v>!</v>
          </cell>
          <cell r="AL199" t="str">
            <v>---------</v>
          </cell>
          <cell r="AM199" t="str">
            <v>!</v>
          </cell>
          <cell r="AN199" t="str">
            <v>---------</v>
          </cell>
          <cell r="AO199" t="str">
            <v>---------</v>
          </cell>
          <cell r="AP199" t="str">
            <v>-</v>
          </cell>
          <cell r="AR199" t="str">
            <v>!</v>
          </cell>
          <cell r="AS199" t="str">
            <v>-</v>
          </cell>
          <cell r="AT199" t="str">
            <v>!</v>
          </cell>
          <cell r="AU199" t="str">
            <v>-</v>
          </cell>
          <cell r="AW199" t="str">
            <v>-</v>
          </cell>
          <cell r="BE199" t="str">
            <v>!</v>
          </cell>
        </row>
        <row r="200">
          <cell r="Y200" t="str">
            <v>!</v>
          </cell>
          <cell r="Z200" t="str">
            <v>!</v>
          </cell>
          <cell r="AB200" t="str">
            <v>!</v>
          </cell>
          <cell r="AD200" t="str">
            <v>!</v>
          </cell>
          <cell r="AE200" t="str">
            <v>!</v>
          </cell>
          <cell r="AG200" t="str">
            <v>!</v>
          </cell>
          <cell r="AI200" t="str">
            <v>!</v>
          </cell>
          <cell r="AK200" t="str">
            <v>!</v>
          </cell>
          <cell r="AM200" t="str">
            <v>!</v>
          </cell>
          <cell r="AR200" t="str">
            <v>!</v>
          </cell>
          <cell r="AT200" t="str">
            <v>!</v>
          </cell>
          <cell r="AY200" t="str">
            <v>!</v>
          </cell>
          <cell r="BA200" t="str">
            <v>!</v>
          </cell>
          <cell r="BC200" t="str">
            <v>!</v>
          </cell>
          <cell r="BE200" t="str">
            <v>!</v>
          </cell>
        </row>
        <row r="201">
          <cell r="Y201" t="str">
            <v>!</v>
          </cell>
          <cell r="Z201" t="str">
            <v>!</v>
          </cell>
          <cell r="AA201">
            <v>194.83726117475717</v>
          </cell>
          <cell r="AB201" t="str">
            <v>!</v>
          </cell>
          <cell r="AC201">
            <v>112.41071504016716</v>
          </cell>
          <cell r="AD201" t="str">
            <v>!</v>
          </cell>
          <cell r="AE201" t="str">
            <v>!</v>
          </cell>
          <cell r="AF201">
            <v>81.244974072754928</v>
          </cell>
          <cell r="AG201" t="str">
            <v>!</v>
          </cell>
          <cell r="AH201">
            <v>75.607878465276684</v>
          </cell>
          <cell r="AI201" t="str">
            <v>!</v>
          </cell>
          <cell r="AJ201">
            <v>114.35440328698455</v>
          </cell>
          <cell r="AK201" t="str">
            <v>!</v>
          </cell>
          <cell r="AL201">
            <v>383.61797086518334</v>
          </cell>
          <cell r="AM201" t="str">
            <v>!</v>
          </cell>
          <cell r="AN201">
            <v>89.259387089231026</v>
          </cell>
          <cell r="AO201">
            <v>41.235197501886248</v>
          </cell>
          <cell r="AP201">
            <v>41.235197501886248</v>
          </cell>
          <cell r="AQ201">
            <v>41.235197501886248</v>
          </cell>
          <cell r="AR201" t="str">
            <v>!</v>
          </cell>
          <cell r="AS201">
            <v>357.03754835692411</v>
          </cell>
          <cell r="AT201" t="str">
            <v>!</v>
          </cell>
          <cell r="AU201">
            <v>67.20549254317902</v>
          </cell>
          <cell r="AV201">
            <v>41.235197501886248</v>
          </cell>
          <cell r="AW201">
            <v>41.235197501886248</v>
          </cell>
          <cell r="AX201">
            <v>41.235197501886248</v>
          </cell>
          <cell r="AY201" t="str">
            <v>!</v>
          </cell>
          <cell r="AZ201">
            <v>268.82197017271608</v>
          </cell>
          <cell r="BA201" t="str">
            <v>!</v>
          </cell>
          <cell r="BB201">
            <v>240.13291732733828</v>
          </cell>
          <cell r="BC201" t="str">
            <v>!</v>
          </cell>
          <cell r="BD201">
            <v>154.06460753022552</v>
          </cell>
          <cell r="BE201" t="str">
            <v>!</v>
          </cell>
        </row>
        <row r="202">
          <cell r="Y202" t="str">
            <v>!</v>
          </cell>
          <cell r="Z202" t="str">
            <v>!</v>
          </cell>
          <cell r="AA202">
            <v>100.37137112134653</v>
          </cell>
          <cell r="AB202" t="str">
            <v>!</v>
          </cell>
          <cell r="AC202">
            <v>55.609580730370695</v>
          </cell>
          <cell r="AD202" t="str">
            <v>!</v>
          </cell>
          <cell r="AE202" t="str">
            <v>!</v>
          </cell>
          <cell r="AF202">
            <v>40.002206032824205</v>
          </cell>
          <cell r="AG202" t="str">
            <v>!</v>
          </cell>
          <cell r="AH202">
            <v>38.181978624964714</v>
          </cell>
          <cell r="AI202" t="str">
            <v>!</v>
          </cell>
          <cell r="AJ202">
            <v>58.892517692797043</v>
          </cell>
          <cell r="AK202" t="str">
            <v>!</v>
          </cell>
          <cell r="AL202">
            <v>192.68628308095666</v>
          </cell>
          <cell r="AM202" t="str">
            <v>!</v>
          </cell>
          <cell r="AN202">
            <v>46.918551520782238</v>
          </cell>
          <cell r="AO202">
            <v>46.918551520782238</v>
          </cell>
          <cell r="AP202">
            <v>20.617598750943124</v>
          </cell>
          <cell r="AQ202">
            <v>20.617598750943124</v>
          </cell>
          <cell r="AR202" t="str">
            <v>!</v>
          </cell>
          <cell r="AS202">
            <v>187.67420608312895</v>
          </cell>
          <cell r="AT202" t="str">
            <v>!</v>
          </cell>
          <cell r="AU202">
            <v>33.602746271589503</v>
          </cell>
          <cell r="AV202">
            <v>33.602746271589503</v>
          </cell>
          <cell r="AW202">
            <v>20.617598750943124</v>
          </cell>
          <cell r="AX202">
            <v>20.617598750943124</v>
          </cell>
          <cell r="AY202" t="str">
            <v>!</v>
          </cell>
          <cell r="AZ202">
            <v>134.41098508635801</v>
          </cell>
          <cell r="BA202" t="str">
            <v>!</v>
          </cell>
          <cell r="BB202">
            <v>115.26380031712239</v>
          </cell>
          <cell r="BC202" t="str">
            <v>!</v>
          </cell>
          <cell r="BD202">
            <v>73.951011614508218</v>
          </cell>
          <cell r="BE202" t="str">
            <v>!</v>
          </cell>
        </row>
        <row r="203">
          <cell r="Y203" t="str">
            <v>!</v>
          </cell>
          <cell r="Z203" t="str">
            <v>!</v>
          </cell>
          <cell r="AA203" t="str">
            <v>-</v>
          </cell>
          <cell r="AB203" t="str">
            <v>!</v>
          </cell>
          <cell r="AC203" t="str">
            <v>-</v>
          </cell>
          <cell r="AD203" t="str">
            <v>!</v>
          </cell>
          <cell r="AE203" t="str">
            <v>!</v>
          </cell>
          <cell r="AF203" t="str">
            <v>-</v>
          </cell>
          <cell r="AG203" t="str">
            <v>!</v>
          </cell>
          <cell r="AH203" t="str">
            <v>-</v>
          </cell>
          <cell r="AI203" t="str">
            <v>!</v>
          </cell>
          <cell r="AJ203" t="str">
            <v>-</v>
          </cell>
          <cell r="AK203" t="str">
            <v>!</v>
          </cell>
          <cell r="AL203" t="str">
            <v>-</v>
          </cell>
          <cell r="AM203" t="str">
            <v>!</v>
          </cell>
          <cell r="AN203" t="str">
            <v>-</v>
          </cell>
          <cell r="AO203" t="str">
            <v>-</v>
          </cell>
          <cell r="AP203" t="str">
            <v>-</v>
          </cell>
          <cell r="AQ203" t="str">
            <v>-</v>
          </cell>
          <cell r="AR203" t="str">
            <v>!</v>
          </cell>
          <cell r="AS203" t="str">
            <v>-</v>
          </cell>
          <cell r="AT203" t="str">
            <v>!</v>
          </cell>
          <cell r="AU203" t="str">
            <v>-</v>
          </cell>
          <cell r="AV203" t="str">
            <v>-</v>
          </cell>
          <cell r="AW203" t="str">
            <v>-</v>
          </cell>
          <cell r="AX203" t="str">
            <v>-</v>
          </cell>
          <cell r="AY203" t="str">
            <v>!</v>
          </cell>
          <cell r="AZ203" t="str">
            <v>-</v>
          </cell>
          <cell r="BA203" t="str">
            <v>!</v>
          </cell>
          <cell r="BB203" t="str">
            <v>-</v>
          </cell>
          <cell r="BC203" t="str">
            <v>!</v>
          </cell>
          <cell r="BD203" t="str">
            <v>-</v>
          </cell>
          <cell r="BE203" t="str">
            <v>!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e des annexes"/>
      <sheetName val="Annexe 1"/>
      <sheetName val="Annexe 2 "/>
      <sheetName val="Annexe 3"/>
      <sheetName val="Annexe 4"/>
      <sheetName val="Annexe 5 "/>
      <sheetName val="Annexe 6"/>
      <sheetName val="Annexe 7"/>
      <sheetName val="Annexe 8"/>
      <sheetName val="Annexe 9"/>
      <sheetName val="Annexe 10-1 Pétrolier"/>
      <sheetName val="Annexe 10-2 Minier"/>
      <sheetName val="Annexe 11"/>
      <sheetName val="Annexe 12"/>
      <sheetName val="Annexe 13"/>
      <sheetName val="Annexe 14"/>
      <sheetName val="Annexe 15"/>
      <sheetName val="Annexe 16"/>
      <sheetName val="Annexe 17"/>
      <sheetName val="Annexe 18"/>
      <sheetName val="Annexe 19"/>
      <sheetName val="Annexe 20"/>
      <sheetName val="Annexe 21"/>
      <sheetName val="Annexe 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rim Lourimi" id="{0738CA09-CEF9-4AED-8B91-688717034AF0}" userId="Karim Lourimi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B2071F9-D6DF-4A85-9C7E-1D7A2873DE9D}" name="Companies14" displayName="Companies14" ref="B31:I42" totalsRowShown="0" headerRowDxfId="99" tableBorderDxfId="98" headerRowCellStyle="Normal 2">
  <autoFilter ref="B31:I42" xr:uid="{8B2071F9-D6DF-4A85-9C7E-1D7A2873DE9D}"/>
  <tableColumns count="8">
    <tableColumn id="1" xr3:uid="{621BF741-EF8F-4E0F-8F3D-F55EDAFC9B56}" name="Nom complet de l’entreprise" dataDxfId="97" dataCellStyle="Normal 2"/>
    <tableColumn id="7" xr3:uid="{9FDCF72A-3A4B-4A76-8E4D-05C81B711A3E}" name="Type d’entreprise" dataDxfId="96" dataCellStyle="Normal 2"/>
    <tableColumn id="2" xr3:uid="{E8D5B18A-0FE4-4676-94A6-C8F98B0BD007}" name="Numéro d’identifiant d’entreprise" dataDxfId="95" dataCellStyle="Normal 2"/>
    <tableColumn id="5" xr3:uid="{710E25EA-599F-4C8E-958E-09799D664AD0}" name="Secteur" dataDxfId="94" dataCellStyle="Normal 2"/>
    <tableColumn id="3" xr3:uid="{16DE3BA6-01D2-4FE6-80F8-BACE991FF0D9}" name="Matières premières (séparées par une virgule)" dataDxfId="93" dataCellStyle="Normal 2"/>
    <tableColumn id="4" xr3:uid="{1E3C16CB-1648-4643-8D40-2FEC8B906D98}" name="Cotation en bourse ou site Internet de l’entreprise " dataDxfId="92"/>
    <tableColumn id="8" xr3:uid="{75C7D9A6-2007-4D44-8E37-A62B7683257D}" name="États financiers audités (ou s’ils ne sont pas disponibles, bilan, flux de trésorerie, compte de résultat)" dataDxfId="91" dataCellStyle="Comma 2"/>
    <tableColumn id="6" xr3:uid="{676D4BF0-C2AE-4F64-99E2-3F322C72AADE}" name="Rapport sur les versés au gouvernement" dataDxfId="90" dataCellStyle="Comma 2"/>
  </tableColumns>
  <tableStyleInfo name="EITI Tabl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e6_GFS_codes_classification" displayName="Table6_GFS_codes_classification" ref="S2:Y30" totalsRowShown="0" headerRowDxfId="22" dataDxfId="21">
  <autoFilter ref="S2:Y30" xr:uid="{00000000-0009-0000-0100-000007000000}"/>
  <tableColumns count="7">
    <tableColumn id="4" xr3:uid="{00000000-0010-0000-0A00-000004000000}" name="Combiné" dataDxfId="20"/>
    <tableColumn id="1" xr3:uid="{00000000-0010-0000-0A00-000001000000}" name="Codes GFS des flux de revenus issus des entreprises extractives" dataDxfId="19"/>
    <tableColumn id="2" xr3:uid="{00000000-0010-0000-0A00-000002000000}" name="Code GFS" dataDxfId="18"/>
    <tableColumn id="5" xr3:uid="{00000000-0010-0000-0A00-000005000000}" name="GFS Niveau 1" dataDxfId="17"/>
    <tableColumn id="6" xr3:uid="{00000000-0010-0000-0A00-000006000000}" name="GFS Niveau 2" dataDxfId="16"/>
    <tableColumn id="7" xr3:uid="{00000000-0010-0000-0A00-000007000000}" name="GFS Niveau 3" dataDxfId="15"/>
    <tableColumn id="8" xr3:uid="{00000000-0010-0000-0A00-000008000000}" name="GFS Niveau 4" dataDxfId="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Table7_sectors" displayName="Table7_sectors" ref="AA2:AA9" totalsRowShown="0" headerRowDxfId="13" dataDxfId="12">
  <autoFilter ref="AA2:AA9" xr:uid="{00000000-0009-0000-0100-000008000000}"/>
  <tableColumns count="1">
    <tableColumn id="1" xr3:uid="{00000000-0010-0000-0B00-000001000000}" name="Secteur (s)" dataDxfId="1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12" displayName="Table12" ref="AC2:AC8" totalsRowShown="0" headerRowDxfId="10" dataDxfId="9">
  <autoFilter ref="AC2:AC8" xr:uid="{00000000-0009-0000-0100-00000C000000}"/>
  <tableColumns count="1">
    <tableColumn id="1" xr3:uid="{00000000-0010-0000-0C00-000001000000}" name="Étapes du projet" dataDxfId="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D3455F-4958-4C88-AAD7-2B3E95C9C1C1}" name="Table15" displayName="Table15" ref="AE2:AE7" totalsRowShown="0" headerRowDxfId="7" dataDxfId="6">
  <autoFilter ref="AE2:AE7" xr:uid="{CD58DBE6-DBB8-4355-BE05-6A7896FEE10E}"/>
  <tableColumns count="1">
    <tableColumn id="1" xr3:uid="{6A3BD155-D04E-45FA-B3C6-8D7C66767FAA}" name="Type d'Agence" dataDxfId="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e5_Commodities_list" displayName="Table5_Commodities_list" ref="N2:P74" totalsRowShown="0" headerRowDxfId="4" dataDxfId="3">
  <autoFilter ref="N2:P74" xr:uid="{00000000-0009-0000-0100-000005000000}"/>
  <tableColumns count="3">
    <tableColumn id="1" xr3:uid="{00000000-0010-0000-0900-000001000000}" name="Code de produit HS" dataDxfId="2"/>
    <tableColumn id="4" xr3:uid="{3E801F50-2500-42BD-BE8A-30F558C882A2}" name="Description de produit HS" dataDxfId="1"/>
    <tableColumn id="3" xr3:uid="{00000000-0010-0000-0900-000003000000}" name="Description de produit HS av. volume" dataDxfId="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78E7B7-2ECE-43FD-872C-55014D27655D}" name="Government_agencies17" displayName="Government_agencies17" ref="B14:E25" totalsRowShown="0" headerRowDxfId="89" tableBorderDxfId="88" headerRowCellStyle="Normal 2">
  <autoFilter ref="B14:E25" xr:uid="{C778E7B7-2ECE-43FD-872C-55014D27655D}"/>
  <tableColumns count="4">
    <tableColumn id="1" xr3:uid="{0DECB6C5-90BA-4D2E-8E09-3504E0BEA853}" name="Nom complet de l’agence" dataDxfId="87" dataCellStyle="Normal 2"/>
    <tableColumn id="4" xr3:uid="{38870F9B-1EE7-44B4-83C9-A0ABB5E512D2}" name="Types d’agence" dataDxfId="86" dataCellStyle="Normal 2"/>
    <tableColumn id="2" xr3:uid="{DF2973E8-058C-455D-A1A2-C6A8F3AA775F}" name="Numéro d’identifiant (le cas échéant)" dataDxfId="85" dataCellStyle="Normal 2"/>
    <tableColumn id="3" xr3:uid="{7D940797-BF08-4D06-B24F-F65A0793C8B5}" name="Total déclaré" dataDxfId="84" dataCellStyle="Comma 2"/>
  </tableColumns>
  <tableStyleInfo name="EITI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72F114E-FD88-4193-9B77-C4D5E4BFBFD7}" name="Companies1518" displayName="Companies1518" ref="B45:J78" totalsRowShown="0" headerRowDxfId="83" dataDxfId="82" tableBorderDxfId="81" headerRowCellStyle="Normal 2">
  <autoFilter ref="B45:J78" xr:uid="{F72F114E-FD88-4193-9B77-C4D5E4BFBFD7}"/>
  <tableColumns count="9">
    <tableColumn id="1" xr3:uid="{AE4FBD18-F0B5-4623-8FA2-ABB96E01DD57}" name="Nom complet de projet" dataDxfId="80"/>
    <tableColumn id="2" xr3:uid="{47E8502C-DB22-4409-945C-033A4E53DB4D}" name="Numéro(s) de référence d’accord juridique : contrat, licence, bail, concession,…" dataDxfId="79"/>
    <tableColumn id="3" xr3:uid="{431FC618-26C2-4A74-93A5-B099BE0B0F7C}" name="Entreprises affiliées, commencer par l’opérateur" dataDxfId="78"/>
    <tableColumn id="5" xr3:uid="{D62E3077-5DAA-4AFB-A309-9D89ADC3ADD6}" name="Matières premières (une par ligne)" dataDxfId="77" dataCellStyle="Normal 2"/>
    <tableColumn id="6" xr3:uid="{0D0909F7-6748-454A-81A9-00C8938A0064}" name="Statut" dataDxfId="76"/>
    <tableColumn id="7" xr3:uid="{3BB80ED5-6AE0-49D7-9803-3D05CE9584C0}" name="Production (volume)" dataDxfId="75"/>
    <tableColumn id="8" xr3:uid="{14F050BC-E587-4F34-BD51-9BCE62A2333F}" name="Unité" dataDxfId="74"/>
    <tableColumn id="9" xr3:uid="{E8C94C21-D4EB-442D-A0FA-034876F47156}" name="Production (valeur)" dataDxfId="73" dataCellStyle="Normal 2"/>
    <tableColumn id="10" xr3:uid="{E01454B8-56C4-48C6-97BA-F1FCB7E123D6}" name="Devise" dataDxfId="72"/>
  </tableColumns>
  <tableStyleInfo name="EITI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F08A940-5D5D-4023-9AB9-E76CE1CFAF3E}" name="Government_revenues_table10" displayName="Government_revenues_table10" ref="B21:K85" totalsRowShown="0" headerRowDxfId="71" dataDxfId="70">
  <autoFilter ref="B21:K85" xr:uid="{00000000-0009-0000-0100-000006000000}"/>
  <sortState xmlns:xlrd2="http://schemas.microsoft.com/office/spreadsheetml/2017/richdata2" ref="B22:K85">
    <sortCondition ref="H21:H85"/>
  </sortState>
  <tableColumns count="10">
    <tableColumn id="8" xr3:uid="{ED38959E-1B6D-4C3C-A8EB-484D02585E8D}" name="GFS Niveau 1" dataDxfId="69"/>
    <tableColumn id="9" xr3:uid="{29423557-FC0D-47A4-A54A-37007CE88AB2}" name="GFS Niveau 2" dataDxfId="68"/>
    <tableColumn id="10" xr3:uid="{D1B0F760-D837-4180-93CD-6DA51460D62E}" name="GFS Niveau 3" dataDxfId="67"/>
    <tableColumn id="7" xr3:uid="{CE7191E2-E72F-454B-BCE1-555433FB0638}" name="GFS Niveau 4" dataDxfId="66"/>
    <tableColumn id="1" xr3:uid="{03B2E5C7-BCBB-4550-B3EE-044E8BE9F3F0}" name="Classification SFP" dataDxfId="65" dataCellStyle="Normal 3"/>
    <tableColumn id="11" xr3:uid="{21E38EEC-6C41-42CB-9AC4-F7193B06DDC0}" name="Secteur" dataDxfId="64" dataCellStyle="Normal 3"/>
    <tableColumn id="3" xr3:uid="{7A3ABA6B-060F-4278-B351-2AE80FC273DB}" name="Nom du flux de revenus" dataDxfId="63" dataCellStyle="Normal 3"/>
    <tableColumn id="4" xr3:uid="{1A2CE20C-92F9-4DBD-A107-62324D74F54E}" name="Entité de l’État" dataDxfId="62" dataCellStyle="Normal 3"/>
    <tableColumn id="5" xr3:uid="{6D3C1EF7-AAA4-42DC-B73C-6A29F0A2C008}" name="Valeur des revenus" dataDxfId="61" dataCellStyle="Comma 2"/>
    <tableColumn id="2" xr3:uid="{E01621C6-07FE-43A5-959A-C24B632DEB26}" name="Devise" dataDxfId="60" dataCellStyle="Normal 3"/>
  </tableColumns>
  <tableStyleInfo name="EITI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10" displayName="Table10" ref="B14:N480" totalsRowShown="0" headerRowDxfId="59" dataDxfId="58">
  <autoFilter ref="B14:N480" xr:uid="{00000000-0009-0000-0100-00000A000000}"/>
  <sortState xmlns:xlrd2="http://schemas.microsoft.com/office/spreadsheetml/2017/richdata2" ref="B15:N480">
    <sortCondition ref="C14:C480"/>
  </sortState>
  <tableColumns count="13">
    <tableColumn id="7" xr3:uid="{00000000-0010-0000-0400-000007000000}" name="Secteur" dataDxfId="57"/>
    <tableColumn id="1" xr3:uid="{00000000-0010-0000-0400-000001000000}" name="Secteur2" dataDxfId="56" dataCellStyle="Normal 3"/>
    <tableColumn id="3" xr3:uid="{00000000-0010-0000-0400-000003000000}" name="Entité de l’État" dataDxfId="55" dataCellStyle="Normal 3"/>
    <tableColumn id="4" xr3:uid="{00000000-0010-0000-0400-000004000000}" name="Nom du paiement" dataDxfId="54" dataCellStyle="Normal 3"/>
    <tableColumn id="5" xr3:uid="{00000000-0010-0000-0400-000005000000}" name="Perçu par projet (O/N)" dataDxfId="53" dataCellStyle="Normal 3">
      <calculatedColumnFormula>+VLOOKUP(E15,'[7]Annexe 17'!$D$1:$E$468,2,0)</calculatedColumnFormula>
    </tableColumn>
    <tableColumn id="6" xr3:uid="{00000000-0010-0000-0400-000006000000}" name="Déclaré par projet (O/N)" dataDxfId="52" dataCellStyle="Normal 3"/>
    <tableColumn id="2" xr3:uid="{00000000-0010-0000-0400-000002000000}" name="Nom du projet" dataDxfId="51" dataCellStyle="Normal 3"/>
    <tableColumn id="13" xr3:uid="{00000000-0010-0000-0400-00000D000000}" name="Devise de déclaration" dataDxfId="50" dataCellStyle="Normal 3"/>
    <tableColumn id="14" xr3:uid="{00000000-0010-0000-0400-00000E000000}" name="Valeur de revenus" dataDxfId="49" dataCellStyle="Comma 2"/>
    <tableColumn id="18" xr3:uid="{00000000-0010-0000-0400-000012000000}" name="Paiement effectué en nature?" dataDxfId="48" dataCellStyle="Normal 3"/>
    <tableColumn id="8" xr3:uid="{4EDA321B-D206-45BE-AA21-450873EED28F}" name="Volume en nature (si applicable)" dataDxfId="47" dataCellStyle="Normal 3"/>
    <tableColumn id="9" xr3:uid="{7C32B81E-95F3-4AFA-A063-B66F8C1C5A0B}" name="Unité (si applicable)" dataDxfId="46" dataCellStyle="Normal 3"/>
    <tableColumn id="11" xr3:uid="{F3B0EE0C-7585-4B02-A792-5C92BFE24FBA}" name="Commentaires" dataDxfId="45" dataCellStyle="Normal 3"/>
  </tableColumns>
  <tableStyleInfo name="EITI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1_Country_codes_and_currencies" displayName="Table1_Country_codes_and_currencies" ref="A2:G246" totalsRowShown="0" headerRowDxfId="44" dataDxfId="43">
  <autoFilter ref="A2:G246" xr:uid="{00000000-0009-0000-0100-000001000000}"/>
  <sortState xmlns:xlrd2="http://schemas.microsoft.com/office/spreadsheetml/2017/richdata2" ref="A3:G246">
    <sortCondition ref="A2:A246"/>
  </sortState>
  <tableColumns count="7">
    <tableColumn id="1" xr3:uid="{00000000-0010-0000-0500-000001000000}" name="Nom de pays ou région" dataDxfId="42"/>
    <tableColumn id="2" xr3:uid="{00000000-0010-0000-0500-000002000000}" name="Code ISO de pays (alpha 2)" dataDxfId="41"/>
    <tableColumn id="3" xr3:uid="{00000000-0010-0000-0500-000003000000}" name="Code ISO de devise (alpha 3)" dataDxfId="40"/>
    <tableColumn id="4" xr3:uid="{00000000-0010-0000-0500-000004000000}" name="Code numérique ISO (UN M49)" dataDxfId="39"/>
    <tableColumn id="5" xr3:uid="{00000000-0010-0000-0500-000005000000}" name="Code de devise (ISO 4217)" dataDxfId="38"/>
    <tableColumn id="6" xr3:uid="{00000000-0010-0000-0500-000006000000}" name="Code numérique de devise (ISO 4217)" dataDxfId="37"/>
    <tableColumn id="7" xr3:uid="{00000000-0010-0000-0500-000007000000}" name="Devise" dataDxfId="3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2_Simple_options" displayName="Table2_Simple_options" ref="I2:I7" totalsRowShown="0" headerRowDxfId="35" dataDxfId="34">
  <autoFilter ref="I2:I7" xr:uid="{00000000-0009-0000-0100-000002000000}"/>
  <tableColumns count="1">
    <tableColumn id="1" xr3:uid="{00000000-0010-0000-0600-000001000000}" name="Liste" dataDxfId="3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_Currency_code_list" displayName="Table4_Currency_code_list" ref="I10:K168" totalsRowShown="0" headerRowDxfId="32" dataDxfId="30" headerRowBorderDxfId="31" tableBorderDxfId="29">
  <autoFilter ref="I10:K168" xr:uid="{00000000-0009-0000-0100-000004000000}"/>
  <tableColumns count="3">
    <tableColumn id="1" xr3:uid="{00000000-0010-0000-0700-000001000000}" name="Code de devise (ISO 4217)" dataDxfId="28"/>
    <tableColumn id="2" xr3:uid="{00000000-0010-0000-0700-000002000000}" name="Code numérique de devise (ISO 4217)" dataDxfId="27"/>
    <tableColumn id="3" xr3:uid="{00000000-0010-0000-0700-000003000000}" name="Devise" dataDxfId="2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3_Reporting_options" displayName="Table3_Reporting_options" ref="K2:K7" totalsRowShown="0" headerRowDxfId="25" dataDxfId="24">
  <autoFilter ref="K2:K7" xr:uid="{00000000-0009-0000-0100-000003000000}"/>
  <tableColumns count="1">
    <tableColumn id="1" xr3:uid="{00000000-0010-0000-0800-000001000000}" name="Liste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4" dT="2021-07-05T10:50:04.19" personId="{0738CA09-CEF9-4AED-8B91-688717034AF0}" id="{75448C08-EA05-419D-AF23-3BEC36C1BDE2}">
    <text>Le total ne colle pas avec le rapport 763,95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pays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mailto:data@eiti.or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iti.org/fr/donnees" TargetMode="External"/><Relationship Id="rId10" Type="http://schemas.openxmlformats.org/officeDocument/2006/relationships/hyperlink" Target="mailto:data@eiti.org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document/modele-donnees-resumees-itie" TargetMode="External"/><Relationship Id="rId13" Type="http://schemas.openxmlformats.org/officeDocument/2006/relationships/hyperlink" Target="https://www.beac.int/wp-content/uploads/2022/12/RAPPORT-ANNUEL-BEAC-2021-WEB.pdf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/pays" TargetMode="External"/><Relationship Id="rId12" Type="http://schemas.openxmlformats.org/officeDocument/2006/relationships/hyperlink" Target="https://eiticameroon.org/" TargetMode="Externa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https://eiti.org/fr" TargetMode="External"/><Relationship Id="rId11" Type="http://schemas.openxmlformats.org/officeDocument/2006/relationships/hyperlink" Target="https://eiti.org/fr/document/norme-itie-2019" TargetMode="External"/><Relationship Id="rId5" Type="http://schemas.openxmlformats.org/officeDocument/2006/relationships/hyperlink" Target="mailto:data@eiti.org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eiti.org/fr/document/norme-itie-2016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fr.wikipedia.org/wiki/ISO_4217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document/norme-itie-2016" TargetMode="External"/><Relationship Id="rId13" Type="http://schemas.openxmlformats.org/officeDocument/2006/relationships/hyperlink" Target="https://eiti.org/fr/document/norme-itie-2016" TargetMode="External"/><Relationship Id="rId18" Type="http://schemas.openxmlformats.org/officeDocument/2006/relationships/hyperlink" Target="https://eiti.org/fr/document/norme-itie-2016" TargetMode="External"/><Relationship Id="rId26" Type="http://schemas.openxmlformats.org/officeDocument/2006/relationships/hyperlink" Target="mailto:data@eiti.org" TargetMode="External"/><Relationship Id="rId39" Type="http://schemas.openxmlformats.org/officeDocument/2006/relationships/hyperlink" Target="https://resourcecontracts.org/countries/cm" TargetMode="External"/><Relationship Id="rId3" Type="http://schemas.openxmlformats.org/officeDocument/2006/relationships/hyperlink" Target="https://eiti.org/fr/document/norme-itie-2016" TargetMode="External"/><Relationship Id="rId21" Type="http://schemas.openxmlformats.org/officeDocument/2006/relationships/hyperlink" Target="https://eiti.org/fr/document/norme-itie-2016" TargetMode="External"/><Relationship Id="rId34" Type="http://schemas.openxmlformats.org/officeDocument/2006/relationships/hyperlink" Target="http://www.wcoomd.org/fr/topics/nomenclature/instrument-and-tools/hs-nomenclature-2017-edition/hs-nomenclature-2017-edition.aspx" TargetMode="External"/><Relationship Id="rId42" Type="http://schemas.openxmlformats.org/officeDocument/2006/relationships/hyperlink" Target="https://www.minmidt.cm/permis-dexploitation/" TargetMode="External"/><Relationship Id="rId7" Type="http://schemas.openxmlformats.org/officeDocument/2006/relationships/hyperlink" Target="https://eiti.org/fr/document/norme-itie-2016" TargetMode="External"/><Relationship Id="rId12" Type="http://schemas.openxmlformats.org/officeDocument/2006/relationships/hyperlink" Target="https://eiti.org/fr/document/norme-itie-2016" TargetMode="External"/><Relationship Id="rId17" Type="http://schemas.openxmlformats.org/officeDocument/2006/relationships/hyperlink" Target="https://eiti.org/fr/document/norme-itie-2016" TargetMode="External"/><Relationship Id="rId25" Type="http://schemas.openxmlformats.org/officeDocument/2006/relationships/hyperlink" Target="mailto:data@eiti.org" TargetMode="External"/><Relationship Id="rId33" Type="http://schemas.openxmlformats.org/officeDocument/2006/relationships/hyperlink" Target="https://eiti.org/fr/document/exigences-norme-itie-2016" TargetMode="External"/><Relationship Id="rId38" Type="http://schemas.openxmlformats.org/officeDocument/2006/relationships/hyperlink" Target="https://www.dgb.cm/le-rapport-dexecution-du-budget-de-letat-pour-lexercice-2021-est-disponible/" TargetMode="External"/><Relationship Id="rId46" Type="http://schemas.openxmlformats.org/officeDocument/2006/relationships/drawing" Target="../drawings/drawing3.xml"/><Relationship Id="rId2" Type="http://schemas.openxmlformats.org/officeDocument/2006/relationships/hyperlink" Target="https://eiti.org/fr/document/norme-itie-2016" TargetMode="External"/><Relationship Id="rId16" Type="http://schemas.openxmlformats.org/officeDocument/2006/relationships/hyperlink" Target="https://eiti.org/fr/document/norme-itie-2016" TargetMode="External"/><Relationship Id="rId20" Type="http://schemas.openxmlformats.org/officeDocument/2006/relationships/hyperlink" Target="https://eiti.org/fr/document/norme-itie-2016" TargetMode="External"/><Relationship Id="rId29" Type="http://schemas.openxmlformats.org/officeDocument/2006/relationships/hyperlink" Target="https://eiti.org/fr/document/norme-itie-2016" TargetMode="External"/><Relationship Id="rId41" Type="http://schemas.openxmlformats.org/officeDocument/2006/relationships/hyperlink" Target="https://www.snh.cm/images/publications/stats/statistiques-fr/Statistiques-2021.pdf" TargetMode="External"/><Relationship Id="rId1" Type="http://schemas.openxmlformats.org/officeDocument/2006/relationships/hyperlink" Target="https://eiti.org/fr/document/norme-itie-2016" TargetMode="External"/><Relationship Id="rId6" Type="http://schemas.openxmlformats.org/officeDocument/2006/relationships/hyperlink" Target="https://eiti.org/fr/document/norme-itie-2016" TargetMode="External"/><Relationship Id="rId11" Type="http://schemas.openxmlformats.org/officeDocument/2006/relationships/hyperlink" Target="https://eiti.org/fr/document/norme-itie-2016" TargetMode="External"/><Relationship Id="rId24" Type="http://schemas.openxmlformats.org/officeDocument/2006/relationships/hyperlink" Target="mailto:data@eiti.org" TargetMode="External"/><Relationship Id="rId32" Type="http://schemas.openxmlformats.org/officeDocument/2006/relationships/hyperlink" Target="https://eiti.org/fr" TargetMode="External"/><Relationship Id="rId37" Type="http://schemas.openxmlformats.org/officeDocument/2006/relationships/hyperlink" Target="https://www.minmidt.cm/repertoire-des-titres-petroliers/" TargetMode="External"/><Relationship Id="rId40" Type="http://schemas.openxmlformats.org/officeDocument/2006/relationships/hyperlink" Target="https://www.snh.cm/images/publications/reglementation/Contrat%20type%20CPP%20en%20fran%C3%A7ais.pdf" TargetMode="External"/><Relationship Id="rId45" Type="http://schemas.openxmlformats.org/officeDocument/2006/relationships/printerSettings" Target="../printerSettings/printerSettings3.bin"/><Relationship Id="rId5" Type="http://schemas.openxmlformats.org/officeDocument/2006/relationships/hyperlink" Target="https://eiti.org/fr/document/norme-itie-2016" TargetMode="External"/><Relationship Id="rId15" Type="http://schemas.openxmlformats.org/officeDocument/2006/relationships/hyperlink" Target="https://eiti.org/fr/document/norme-itie-2016" TargetMode="External"/><Relationship Id="rId23" Type="http://schemas.openxmlformats.org/officeDocument/2006/relationships/hyperlink" Target="mailto:data@eiti.org" TargetMode="External"/><Relationship Id="rId28" Type="http://schemas.openxmlformats.org/officeDocument/2006/relationships/hyperlink" Target="https://eiti.org/fr/document/modele-donnees-resumees-itie" TargetMode="External"/><Relationship Id="rId36" Type="http://schemas.openxmlformats.org/officeDocument/2006/relationships/hyperlink" Target="https://www.snh.cm/index.php/fr/publications/rapport-annuel" TargetMode="External"/><Relationship Id="rId10" Type="http://schemas.openxmlformats.org/officeDocument/2006/relationships/hyperlink" Target="https://eiti.org/fr/document/norme-itie-2016" TargetMode="External"/><Relationship Id="rId19" Type="http://schemas.openxmlformats.org/officeDocument/2006/relationships/hyperlink" Target="https://eiti.org/fr/document/norme-itie-2016" TargetMode="External"/><Relationship Id="rId31" Type="http://schemas.openxmlformats.org/officeDocument/2006/relationships/hyperlink" Target="https://unstats.un.org/unsd/nationalaccount/sna2008.asp" TargetMode="External"/><Relationship Id="rId44" Type="http://schemas.openxmlformats.org/officeDocument/2006/relationships/hyperlink" Target="https://chambredescomptes.cm/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norme-itie-2016" TargetMode="External"/><Relationship Id="rId14" Type="http://schemas.openxmlformats.org/officeDocument/2006/relationships/hyperlink" Target="https://eiti.org/fr/document/norme-itie-2016" TargetMode="External"/><Relationship Id="rId22" Type="http://schemas.openxmlformats.org/officeDocument/2006/relationships/hyperlink" Target="mailto:data@eiti.org" TargetMode="External"/><Relationship Id="rId27" Type="http://schemas.openxmlformats.org/officeDocument/2006/relationships/hyperlink" Target="https://eiti.org/fr/pays" TargetMode="External"/><Relationship Id="rId30" Type="http://schemas.openxmlformats.org/officeDocument/2006/relationships/hyperlink" Target="https://eiti.org/fr/document/norme-itie-2016" TargetMode="External"/><Relationship Id="rId35" Type="http://schemas.openxmlformats.org/officeDocument/2006/relationships/hyperlink" Target="https://portals.landfolio.com/Cameroon/en/" TargetMode="External"/><Relationship Id="rId43" Type="http://schemas.openxmlformats.org/officeDocument/2006/relationships/hyperlink" Target="https://www.minmidt.cm/conventions-minieres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azducameroun.com/" TargetMode="External"/><Relationship Id="rId13" Type="http://schemas.openxmlformats.org/officeDocument/2006/relationships/hyperlink" Target="https://www.snh.cm/index.php/en/hydrocarbons-in-cameroon/key-data" TargetMode="External"/><Relationship Id="rId18" Type="http://schemas.openxmlformats.org/officeDocument/2006/relationships/table" Target="../tables/table3.xml"/><Relationship Id="rId3" Type="http://schemas.openxmlformats.org/officeDocument/2006/relationships/hyperlink" Target="https://www.snh.cm/index.php" TargetMode="External"/><Relationship Id="rId7" Type="http://schemas.openxmlformats.org/officeDocument/2006/relationships/hyperlink" Target="https://www.perenco.com/fr/filiales/cameroun" TargetMode="External"/><Relationship Id="rId12" Type="http://schemas.openxmlformats.org/officeDocument/2006/relationships/hyperlink" Target="https://www.cimencam.com/fr" TargetMode="External"/><Relationship Id="rId17" Type="http://schemas.openxmlformats.org/officeDocument/2006/relationships/table" Target="../tables/table2.xml"/><Relationship Id="rId2" Type="http://schemas.openxmlformats.org/officeDocument/2006/relationships/hyperlink" Target="https://eiti.org/summary-data-template" TargetMode="External"/><Relationship Id="rId16" Type="http://schemas.openxmlformats.org/officeDocument/2006/relationships/table" Target="../tables/table1.xml"/><Relationship Id="rId20" Type="http://schemas.microsoft.com/office/2017/10/relationships/threadedComment" Target="../threadedComments/threadedComment1.xm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https://www.perenco.com/fr/filiales/cameroun" TargetMode="External"/><Relationship Id="rId11" Type="http://schemas.openxmlformats.org/officeDocument/2006/relationships/hyperlink" Target="https://www.razel-bec.com/" TargetMode="External"/><Relationship Id="rId5" Type="http://schemas.openxmlformats.org/officeDocument/2006/relationships/hyperlink" Target="https://www.addaxpetroleum.com/operations/cameroon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www.glencore.com/" TargetMode="External"/><Relationship Id="rId19" Type="http://schemas.openxmlformats.org/officeDocument/2006/relationships/comments" Target="../comments1.xml"/><Relationship Id="rId4" Type="http://schemas.openxmlformats.org/officeDocument/2006/relationships/hyperlink" Target="https://www.addaxpetroleum.com/operations/cameroon" TargetMode="External"/><Relationship Id="rId9" Type="http://schemas.openxmlformats.org/officeDocument/2006/relationships/hyperlink" Target="https://www.nblenergy.com/" TargetMode="External"/><Relationship Id="rId1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f.org/external/np/sta/gfsm/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eiti.org/document/standard" TargetMode="External"/><Relationship Id="rId7" Type="http://schemas.openxmlformats.org/officeDocument/2006/relationships/hyperlink" Target="mailto:data@eiti.org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pays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eiti.org/fr/document/modele-donnees-resumees-itie" TargetMode="External"/><Relationship Id="rId10" Type="http://schemas.openxmlformats.org/officeDocument/2006/relationships/hyperlink" Target="https://eiti.org/fr/document/exigences-norme-itie-2016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hyperlink" Target="https://eiti.org/fr/document/modele-donnees-resumees-itie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document/exigences-norme-itie-2016" TargetMode="External"/><Relationship Id="rId5" Type="http://schemas.openxmlformats.org/officeDocument/2006/relationships/hyperlink" Target="mailto:data@eiti.org" TargetMode="External"/><Relationship Id="rId4" Type="http://schemas.openxmlformats.org/officeDocument/2006/relationships/hyperlink" Target="https://eiti.org/fr/pays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9.xml"/><Relationship Id="rId11" Type="http://schemas.openxmlformats.org/officeDocument/2006/relationships/table" Target="../tables/table14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122"/>
  <sheetViews>
    <sheetView showGridLines="0" topLeftCell="A44" zoomScale="85" zoomScaleNormal="85" workbookViewId="0">
      <selection activeCell="A13" sqref="A13"/>
    </sheetView>
  </sheetViews>
  <sheetFormatPr baseColWidth="10" defaultColWidth="4" defaultRowHeight="24" customHeight="1" x14ac:dyDescent="0.3"/>
  <cols>
    <col min="1" max="1" width="4" style="12"/>
    <col min="2" max="2" width="4" style="12" hidden="1" customWidth="1"/>
    <col min="3" max="3" width="76.44140625" style="12" customWidth="1"/>
    <col min="4" max="4" width="2.6640625" style="12" customWidth="1"/>
    <col min="5" max="5" width="61.6640625" style="12" customWidth="1"/>
    <col min="6" max="6" width="13.6640625" style="12" bestFit="1" customWidth="1"/>
    <col min="7" max="7" width="50.44140625" style="12" customWidth="1"/>
    <col min="8" max="14" width="4" style="12"/>
    <col min="15" max="15" width="42" style="12" bestFit="1" customWidth="1"/>
    <col min="16" max="16384" width="4" style="12"/>
  </cols>
  <sheetData>
    <row r="1" spans="3:7" ht="15.75" customHeight="1" x14ac:dyDescent="0.3"/>
    <row r="2" spans="3:7" ht="16.2" x14ac:dyDescent="0.3"/>
    <row r="3" spans="3:7" ht="16.2" x14ac:dyDescent="0.3">
      <c r="E3" s="13"/>
      <c r="G3" s="13"/>
    </row>
    <row r="4" spans="3:7" ht="16.2" x14ac:dyDescent="0.3">
      <c r="E4" s="13" t="s">
        <v>0</v>
      </c>
      <c r="F4" s="298">
        <v>45203</v>
      </c>
      <c r="G4" s="299"/>
    </row>
    <row r="5" spans="3:7" ht="16.2" x14ac:dyDescent="0.3"/>
    <row r="6" spans="3:7" ht="27" customHeight="1" x14ac:dyDescent="0.3"/>
    <row r="7" spans="3:7" ht="0.45" customHeight="1" x14ac:dyDescent="0.3"/>
    <row r="8" spans="3:7" ht="19.95" customHeight="1" x14ac:dyDescent="0.3"/>
    <row r="9" spans="3:7" ht="16.2" x14ac:dyDescent="0.3">
      <c r="C9" s="14"/>
      <c r="D9" s="15"/>
      <c r="E9" s="15"/>
      <c r="F9" s="16"/>
      <c r="G9" s="16"/>
    </row>
    <row r="10" spans="3:7" x14ac:dyDescent="0.3">
      <c r="C10" s="17" t="s">
        <v>1</v>
      </c>
      <c r="D10" s="18"/>
      <c r="E10" s="18"/>
      <c r="F10" s="16"/>
      <c r="G10" s="16"/>
    </row>
    <row r="11" spans="3:7" ht="16.2" x14ac:dyDescent="0.3">
      <c r="C11" s="19" t="s">
        <v>2</v>
      </c>
      <c r="D11" s="20"/>
      <c r="E11" s="20"/>
      <c r="F11" s="16"/>
      <c r="G11" s="16"/>
    </row>
    <row r="12" spans="3:7" ht="16.2" x14ac:dyDescent="0.3">
      <c r="C12" s="14"/>
      <c r="D12" s="15"/>
      <c r="E12" s="15"/>
      <c r="F12" s="16"/>
      <c r="G12" s="16"/>
    </row>
    <row r="13" spans="3:7" ht="16.2" x14ac:dyDescent="0.3">
      <c r="C13" s="21" t="s">
        <v>3</v>
      </c>
      <c r="D13" s="15"/>
      <c r="E13" s="15"/>
      <c r="F13" s="16"/>
      <c r="G13" s="16"/>
    </row>
    <row r="14" spans="3:7" ht="16.2" x14ac:dyDescent="0.3">
      <c r="C14" s="362" t="s">
        <v>4</v>
      </c>
      <c r="D14" s="362"/>
      <c r="E14" s="362"/>
      <c r="F14" s="16"/>
      <c r="G14" s="16"/>
    </row>
    <row r="15" spans="3:7" ht="16.2" x14ac:dyDescent="0.3">
      <c r="C15" s="22"/>
      <c r="D15" s="22"/>
      <c r="E15" s="22"/>
      <c r="F15" s="16"/>
      <c r="G15" s="16"/>
    </row>
    <row r="16" spans="3:7" ht="16.2" x14ac:dyDescent="0.3">
      <c r="C16" s="23" t="s">
        <v>5</v>
      </c>
      <c r="D16" s="24"/>
      <c r="E16" s="24"/>
      <c r="F16" s="16"/>
      <c r="G16" s="16"/>
    </row>
    <row r="17" spans="3:7" ht="16.2" x14ac:dyDescent="0.3">
      <c r="C17" s="25" t="s">
        <v>6</v>
      </c>
      <c r="D17" s="24"/>
      <c r="E17" s="24"/>
      <c r="F17" s="16"/>
      <c r="G17" s="16"/>
    </row>
    <row r="18" spans="3:7" ht="16.2" x14ac:dyDescent="0.3">
      <c r="C18" s="25" t="s">
        <v>7</v>
      </c>
      <c r="D18" s="24"/>
      <c r="E18" s="24"/>
      <c r="F18" s="16"/>
      <c r="G18" s="16"/>
    </row>
    <row r="19" spans="3:7" ht="16.2" x14ac:dyDescent="0.3">
      <c r="C19" s="370" t="s">
        <v>8</v>
      </c>
      <c r="D19" s="370"/>
      <c r="E19" s="370"/>
      <c r="F19" s="16"/>
      <c r="G19" s="16"/>
    </row>
    <row r="20" spans="3:7" ht="31.95" customHeight="1" x14ac:dyDescent="0.3">
      <c r="C20" s="361" t="s">
        <v>9</v>
      </c>
      <c r="D20" s="361"/>
      <c r="E20" s="361"/>
      <c r="F20" s="16"/>
      <c r="G20" s="16"/>
    </row>
    <row r="21" spans="3:7" ht="16.2" x14ac:dyDescent="0.3">
      <c r="C21" s="24"/>
      <c r="D21" s="24"/>
      <c r="E21" s="24"/>
      <c r="F21" s="16"/>
      <c r="G21" s="16"/>
    </row>
    <row r="22" spans="3:7" ht="16.2" x14ac:dyDescent="0.3">
      <c r="C22" s="26" t="s">
        <v>10</v>
      </c>
      <c r="D22" s="27"/>
      <c r="E22" s="27"/>
      <c r="F22" s="16"/>
      <c r="G22" s="16"/>
    </row>
    <row r="23" spans="3:7" ht="16.2" x14ac:dyDescent="0.3">
      <c r="C23" s="27"/>
      <c r="D23" s="27"/>
      <c r="E23" s="27"/>
      <c r="F23" s="16"/>
      <c r="G23" s="16"/>
    </row>
    <row r="24" spans="3:7" ht="16.2" x14ac:dyDescent="0.3">
      <c r="C24" s="28"/>
      <c r="D24" s="18"/>
      <c r="E24" s="18"/>
      <c r="F24" s="16"/>
      <c r="G24" s="16"/>
    </row>
    <row r="25" spans="3:7" ht="16.2" x14ac:dyDescent="0.3">
      <c r="C25" s="29" t="s">
        <v>11</v>
      </c>
      <c r="D25" s="18"/>
      <c r="E25" s="18"/>
      <c r="F25" s="16"/>
      <c r="G25" s="16"/>
    </row>
    <row r="26" spans="3:7" ht="16.2" x14ac:dyDescent="0.3">
      <c r="C26" s="30"/>
      <c r="D26" s="18"/>
      <c r="E26" s="18"/>
      <c r="F26" s="16"/>
      <c r="G26" s="16"/>
    </row>
    <row r="27" spans="3:7" ht="16.2" x14ac:dyDescent="0.3">
      <c r="C27" s="31" t="s">
        <v>12</v>
      </c>
      <c r="D27" s="18"/>
      <c r="E27" s="18"/>
      <c r="F27" s="16"/>
      <c r="G27" s="16"/>
    </row>
    <row r="28" spans="3:7" ht="16.2" x14ac:dyDescent="0.3">
      <c r="C28" s="31" t="s">
        <v>13</v>
      </c>
      <c r="D28" s="18"/>
      <c r="E28" s="18"/>
      <c r="F28" s="16"/>
      <c r="G28" s="16"/>
    </row>
    <row r="29" spans="3:7" ht="16.2" x14ac:dyDescent="0.3">
      <c r="C29" s="31" t="s">
        <v>14</v>
      </c>
      <c r="D29" s="18"/>
      <c r="E29" s="18"/>
      <c r="F29" s="16"/>
      <c r="G29" s="16"/>
    </row>
    <row r="30" spans="3:7" ht="16.2" x14ac:dyDescent="0.3">
      <c r="C30" s="31" t="s">
        <v>15</v>
      </c>
      <c r="D30" s="18"/>
      <c r="E30" s="18"/>
      <c r="F30" s="16"/>
      <c r="G30" s="16"/>
    </row>
    <row r="31" spans="3:7" ht="16.2" x14ac:dyDescent="0.3">
      <c r="C31" s="31" t="s">
        <v>16</v>
      </c>
      <c r="D31" s="18"/>
      <c r="E31" s="18"/>
      <c r="F31" s="16"/>
      <c r="G31" s="16"/>
    </row>
    <row r="32" spans="3:7" ht="16.2" x14ac:dyDescent="0.3">
      <c r="C32" s="28"/>
      <c r="D32" s="28"/>
      <c r="E32" s="28"/>
      <c r="F32" s="16"/>
      <c r="G32" s="16"/>
    </row>
    <row r="33" spans="3:7" ht="16.2" x14ac:dyDescent="0.35">
      <c r="C33" s="363" t="s">
        <v>17</v>
      </c>
      <c r="D33" s="363"/>
      <c r="E33" s="32" t="s">
        <v>18</v>
      </c>
      <c r="F33" s="16"/>
      <c r="G33" s="16"/>
    </row>
    <row r="34" spans="3:7" s="33" customFormat="1" ht="16.2" x14ac:dyDescent="0.35">
      <c r="C34" s="34"/>
      <c r="D34" s="34"/>
      <c r="E34" s="35"/>
    </row>
    <row r="35" spans="3:7" s="36" customFormat="1" ht="32.4" x14ac:dyDescent="0.3">
      <c r="C35" s="225" t="s">
        <v>19</v>
      </c>
      <c r="E35" s="37" t="s">
        <v>20</v>
      </c>
      <c r="G35" s="38" t="s">
        <v>21</v>
      </c>
    </row>
    <row r="36" spans="3:7" s="33" customFormat="1" ht="16.2" x14ac:dyDescent="0.3">
      <c r="C36" s="39"/>
      <c r="E36" s="39"/>
      <c r="G36" s="39"/>
    </row>
    <row r="37" spans="3:7" ht="16.2" x14ac:dyDescent="0.35">
      <c r="C37" s="23" t="s">
        <v>22</v>
      </c>
      <c r="D37" s="28"/>
      <c r="E37" s="40"/>
      <c r="F37" s="16"/>
      <c r="G37" s="16"/>
    </row>
    <row r="38" spans="3:7" ht="16.2" x14ac:dyDescent="0.35">
      <c r="C38" s="41"/>
      <c r="D38" s="41"/>
      <c r="E38" s="42"/>
    </row>
    <row r="40" spans="3:7" ht="15.45" customHeight="1" x14ac:dyDescent="0.3">
      <c r="C40" s="43" t="s">
        <v>23</v>
      </c>
      <c r="D40" s="44"/>
      <c r="E40" s="45" t="s">
        <v>24</v>
      </c>
      <c r="F40" s="46"/>
      <c r="G40" s="47"/>
    </row>
    <row r="41" spans="3:7" ht="43.5" customHeight="1" x14ac:dyDescent="0.3">
      <c r="C41" s="48" t="s">
        <v>25</v>
      </c>
      <c r="D41" s="44"/>
      <c r="E41" s="49" t="s">
        <v>26</v>
      </c>
      <c r="F41" s="50"/>
      <c r="G41" s="51"/>
    </row>
    <row r="42" spans="3:7" ht="45" customHeight="1" x14ac:dyDescent="0.3">
      <c r="C42" s="48" t="s">
        <v>27</v>
      </c>
      <c r="D42" s="44"/>
      <c r="E42" s="366" t="s">
        <v>28</v>
      </c>
      <c r="F42" s="367"/>
      <c r="G42" s="51"/>
    </row>
    <row r="43" spans="3:7" ht="30" customHeight="1" x14ac:dyDescent="0.3">
      <c r="C43" s="48" t="s">
        <v>29</v>
      </c>
      <c r="D43" s="44"/>
      <c r="E43" s="49" t="s">
        <v>30</v>
      </c>
      <c r="F43" s="50"/>
      <c r="G43" s="51"/>
    </row>
    <row r="44" spans="3:7" ht="48" customHeight="1" x14ac:dyDescent="0.3">
      <c r="C44" s="52" t="s">
        <v>31</v>
      </c>
      <c r="D44" s="44"/>
      <c r="E44" s="368" t="s">
        <v>32</v>
      </c>
      <c r="F44" s="369"/>
      <c r="G44" s="53"/>
    </row>
    <row r="45" spans="3:7" ht="9" customHeight="1" x14ac:dyDescent="0.3"/>
    <row r="46" spans="3:7" ht="17.25" customHeight="1" thickBot="1" x14ac:dyDescent="0.4">
      <c r="C46" s="364" t="s">
        <v>33</v>
      </c>
      <c r="D46" s="364"/>
      <c r="E46" s="364"/>
      <c r="F46" s="364"/>
      <c r="G46" s="364"/>
    </row>
    <row r="47" spans="3:7" ht="24" customHeight="1" thickBot="1" x14ac:dyDescent="0.4">
      <c r="C47" s="365" t="s">
        <v>34</v>
      </c>
      <c r="D47" s="365"/>
      <c r="E47" s="365"/>
      <c r="F47" s="365"/>
      <c r="G47" s="365"/>
    </row>
    <row r="48" spans="3:7" ht="19.5" customHeight="1" thickBot="1" x14ac:dyDescent="0.4">
      <c r="C48" s="364" t="s">
        <v>35</v>
      </c>
      <c r="D48" s="364"/>
      <c r="E48" s="364"/>
      <c r="F48" s="364"/>
      <c r="G48" s="364"/>
    </row>
    <row r="49" spans="2:15" ht="18.75" customHeight="1" thickBot="1" x14ac:dyDescent="0.4">
      <c r="C49" s="358" t="s">
        <v>36</v>
      </c>
      <c r="D49" s="358"/>
      <c r="E49" s="358"/>
      <c r="F49" s="358"/>
      <c r="G49" s="358"/>
    </row>
    <row r="50" spans="2:15" ht="16.8" thickBot="1" x14ac:dyDescent="0.35">
      <c r="C50" s="54"/>
      <c r="D50" s="54"/>
      <c r="E50" s="54"/>
      <c r="F50" s="54"/>
      <c r="G50" s="55"/>
    </row>
    <row r="51" spans="2:15" ht="18.75" customHeight="1" x14ac:dyDescent="0.3">
      <c r="C51" s="359" t="s">
        <v>37</v>
      </c>
      <c r="D51" s="359"/>
      <c r="E51" s="359"/>
    </row>
    <row r="52" spans="2:15" ht="16.2" x14ac:dyDescent="0.3">
      <c r="C52" s="360" t="s">
        <v>38</v>
      </c>
      <c r="D52" s="360"/>
      <c r="E52" s="360"/>
    </row>
    <row r="53" spans="2:15" ht="16.2" x14ac:dyDescent="0.3">
      <c r="B53" s="56" t="s">
        <v>39</v>
      </c>
      <c r="C53" s="57"/>
      <c r="D53" s="56"/>
      <c r="E53" s="58"/>
      <c r="F53" s="56"/>
      <c r="G53" s="56"/>
    </row>
    <row r="54" spans="2:15" ht="16.2" x14ac:dyDescent="0.3">
      <c r="B54" s="59"/>
      <c r="C54" s="59"/>
      <c r="E54" s="60"/>
      <c r="G54" s="60"/>
    </row>
    <row r="55" spans="2:15" s="56" customFormat="1" ht="16.2" x14ac:dyDescent="0.3">
      <c r="B55" s="56" t="s">
        <v>40</v>
      </c>
      <c r="C55" s="61"/>
      <c r="E55" s="62"/>
    </row>
    <row r="56" spans="2:15" s="56" customFormat="1" ht="16.2" x14ac:dyDescent="0.3">
      <c r="B56" s="56" t="s">
        <v>40</v>
      </c>
      <c r="C56" s="61"/>
      <c r="E56" s="62"/>
    </row>
    <row r="57" spans="2:15" ht="15" customHeight="1" x14ac:dyDescent="0.3">
      <c r="B57" s="59"/>
      <c r="C57" s="59"/>
      <c r="E57" s="60"/>
      <c r="G57" s="60"/>
    </row>
    <row r="58" spans="2:15" ht="16.2" x14ac:dyDescent="0.3">
      <c r="B58" s="56" t="s">
        <v>41</v>
      </c>
      <c r="C58" s="63"/>
      <c r="D58" s="56"/>
      <c r="E58" s="58"/>
      <c r="F58" s="56"/>
      <c r="G58" s="56"/>
      <c r="O58" s="56"/>
    </row>
    <row r="59" spans="2:15" s="56" customFormat="1" ht="16.2" x14ac:dyDescent="0.3">
      <c r="B59" s="56" t="s">
        <v>41</v>
      </c>
      <c r="C59" s="61"/>
      <c r="E59" s="58"/>
    </row>
    <row r="60" spans="2:15" ht="16.2" x14ac:dyDescent="0.3">
      <c r="B60" s="56" t="s">
        <v>41</v>
      </c>
      <c r="C60" s="61"/>
      <c r="D60" s="56"/>
      <c r="E60" s="62"/>
      <c r="F60" s="56"/>
      <c r="G60" s="56"/>
    </row>
    <row r="61" spans="2:15" s="56" customFormat="1" ht="16.2" x14ac:dyDescent="0.3">
      <c r="B61" s="56" t="s">
        <v>41</v>
      </c>
      <c r="C61" s="61"/>
      <c r="E61" s="58"/>
      <c r="G61" s="64"/>
    </row>
    <row r="62" spans="2:15" ht="16.2" x14ac:dyDescent="0.3">
      <c r="B62" s="56" t="s">
        <v>41</v>
      </c>
      <c r="C62" s="63"/>
      <c r="D62" s="56"/>
      <c r="E62" s="58"/>
      <c r="F62" s="56"/>
      <c r="G62" s="56"/>
    </row>
    <row r="63" spans="2:15" ht="16.2" x14ac:dyDescent="0.3">
      <c r="B63" s="56" t="s">
        <v>41</v>
      </c>
      <c r="C63" s="61"/>
      <c r="D63" s="56"/>
      <c r="E63" s="62"/>
      <c r="F63" s="56"/>
      <c r="G63" s="56"/>
    </row>
    <row r="64" spans="2:15" s="56" customFormat="1" ht="16.2" x14ac:dyDescent="0.3">
      <c r="B64" s="56" t="s">
        <v>41</v>
      </c>
      <c r="C64" s="61"/>
      <c r="E64" s="58"/>
      <c r="G64" s="64"/>
    </row>
    <row r="65" spans="2:7" ht="16.2" x14ac:dyDescent="0.3">
      <c r="B65" s="56" t="s">
        <v>41</v>
      </c>
      <c r="C65" s="63"/>
      <c r="D65" s="56"/>
      <c r="E65" s="58"/>
      <c r="F65" s="56"/>
      <c r="G65" s="56"/>
    </row>
    <row r="66" spans="2:7" s="56" customFormat="1" ht="16.2" x14ac:dyDescent="0.3">
      <c r="B66" s="56" t="s">
        <v>41</v>
      </c>
      <c r="C66" s="61"/>
      <c r="E66" s="62"/>
    </row>
    <row r="67" spans="2:7" s="56" customFormat="1" ht="16.2" x14ac:dyDescent="0.3">
      <c r="B67" s="56" t="s">
        <v>41</v>
      </c>
      <c r="C67" s="61"/>
      <c r="E67" s="58"/>
      <c r="G67" s="64"/>
    </row>
    <row r="68" spans="2:7" s="56" customFormat="1" ht="16.2" x14ac:dyDescent="0.3">
      <c r="B68" s="59"/>
      <c r="C68" s="59"/>
      <c r="D68" s="12"/>
      <c r="E68" s="60"/>
      <c r="F68" s="12"/>
      <c r="G68" s="60"/>
    </row>
    <row r="69" spans="2:7" ht="16.2" x14ac:dyDescent="0.3">
      <c r="B69" s="56" t="s">
        <v>42</v>
      </c>
      <c r="C69" s="57"/>
      <c r="D69" s="56"/>
      <c r="E69" s="58"/>
      <c r="F69" s="56"/>
      <c r="G69" s="56"/>
    </row>
    <row r="70" spans="2:7" s="56" customFormat="1" ht="16.2" x14ac:dyDescent="0.3">
      <c r="B70" s="56" t="s">
        <v>42</v>
      </c>
      <c r="C70" s="65"/>
      <c r="E70" s="58"/>
    </row>
    <row r="71" spans="2:7" s="56" customFormat="1" ht="16.2" x14ac:dyDescent="0.3">
      <c r="B71" s="56" t="s">
        <v>42</v>
      </c>
      <c r="C71" s="65"/>
      <c r="E71" s="58"/>
    </row>
    <row r="72" spans="2:7" ht="16.2" x14ac:dyDescent="0.3">
      <c r="B72" s="56" t="s">
        <v>42</v>
      </c>
      <c r="C72" s="65"/>
      <c r="D72" s="56"/>
      <c r="E72" s="58"/>
      <c r="F72" s="56"/>
      <c r="G72" s="56"/>
    </row>
    <row r="73" spans="2:7" s="56" customFormat="1" ht="16.2" x14ac:dyDescent="0.3">
      <c r="B73" s="56" t="s">
        <v>42</v>
      </c>
      <c r="C73" s="65"/>
      <c r="E73" s="58"/>
    </row>
    <row r="74" spans="2:7" s="56" customFormat="1" ht="16.2" x14ac:dyDescent="0.3">
      <c r="B74" s="56" t="s">
        <v>42</v>
      </c>
      <c r="C74" s="66"/>
      <c r="E74" s="58"/>
    </row>
    <row r="75" spans="2:7" ht="16.2" x14ac:dyDescent="0.3">
      <c r="B75" s="56" t="s">
        <v>42</v>
      </c>
      <c r="C75" s="65"/>
      <c r="D75" s="56"/>
      <c r="E75" s="58"/>
      <c r="F75" s="56"/>
      <c r="G75" s="56"/>
    </row>
    <row r="76" spans="2:7" ht="16.2" x14ac:dyDescent="0.3">
      <c r="B76" s="56" t="s">
        <v>42</v>
      </c>
      <c r="C76" s="65"/>
      <c r="D76" s="56"/>
      <c r="E76" s="58"/>
      <c r="F76" s="56"/>
      <c r="G76" s="56"/>
    </row>
    <row r="77" spans="2:7" ht="16.2" x14ac:dyDescent="0.3">
      <c r="B77" s="56" t="s">
        <v>42</v>
      </c>
      <c r="C77" s="67"/>
      <c r="D77" s="56"/>
      <c r="E77" s="58"/>
      <c r="F77" s="56"/>
      <c r="G77" s="56"/>
    </row>
    <row r="78" spans="2:7" ht="16.2" x14ac:dyDescent="0.3">
      <c r="B78" s="56" t="s">
        <v>42</v>
      </c>
      <c r="C78" s="65"/>
      <c r="D78" s="56"/>
      <c r="E78" s="68"/>
      <c r="F78" s="56"/>
      <c r="G78" s="56"/>
    </row>
    <row r="79" spans="2:7" ht="16.2" x14ac:dyDescent="0.3">
      <c r="B79" s="56" t="s">
        <v>42</v>
      </c>
      <c r="C79" s="69"/>
      <c r="D79" s="56"/>
      <c r="E79" s="58"/>
      <c r="F79" s="56"/>
      <c r="G79" s="56"/>
    </row>
    <row r="80" spans="2:7" ht="16.2" x14ac:dyDescent="0.3">
      <c r="B80" s="56" t="s">
        <v>42</v>
      </c>
      <c r="C80" s="65"/>
      <c r="D80" s="56"/>
      <c r="E80" s="58"/>
      <c r="F80" s="56"/>
      <c r="G80" s="56"/>
    </row>
    <row r="81" spans="2:7" ht="16.2" x14ac:dyDescent="0.3">
      <c r="B81" s="56" t="s">
        <v>42</v>
      </c>
      <c r="C81" s="65"/>
      <c r="D81" s="56"/>
      <c r="E81" s="58"/>
      <c r="F81" s="56"/>
      <c r="G81" s="56"/>
    </row>
    <row r="82" spans="2:7" ht="16.2" x14ac:dyDescent="0.3">
      <c r="B82" s="56" t="s">
        <v>42</v>
      </c>
      <c r="C82" s="65"/>
      <c r="D82" s="56"/>
      <c r="E82" s="58"/>
      <c r="F82" s="56"/>
      <c r="G82" s="56"/>
    </row>
    <row r="83" spans="2:7" ht="16.2" x14ac:dyDescent="0.3">
      <c r="B83" s="56" t="s">
        <v>42</v>
      </c>
      <c r="C83" s="65"/>
      <c r="D83" s="56"/>
      <c r="E83" s="58"/>
      <c r="F83" s="56"/>
      <c r="G83" s="56"/>
    </row>
    <row r="84" spans="2:7" ht="16.2" x14ac:dyDescent="0.3">
      <c r="B84" s="56"/>
      <c r="C84" s="59"/>
      <c r="D84" s="70"/>
      <c r="E84" s="71"/>
      <c r="F84" s="70"/>
      <c r="G84" s="70"/>
    </row>
    <row r="85" spans="2:7" ht="16.2" x14ac:dyDescent="0.3">
      <c r="B85" s="56"/>
      <c r="C85" s="61"/>
      <c r="D85" s="56"/>
      <c r="E85" s="72"/>
      <c r="F85" s="56"/>
      <c r="G85" s="56"/>
    </row>
    <row r="86" spans="2:7" ht="16.2" x14ac:dyDescent="0.3">
      <c r="B86" s="56"/>
      <c r="C86" s="61"/>
      <c r="D86" s="56"/>
      <c r="E86" s="72"/>
      <c r="F86" s="56"/>
      <c r="G86" s="56"/>
    </row>
    <row r="87" spans="2:7" ht="16.2" x14ac:dyDescent="0.3">
      <c r="B87" s="56"/>
      <c r="C87" s="61"/>
      <c r="D87" s="56"/>
      <c r="E87" s="72"/>
      <c r="F87" s="56"/>
      <c r="G87" s="56"/>
    </row>
    <row r="88" spans="2:7" ht="16.2" x14ac:dyDescent="0.3">
      <c r="B88" s="56"/>
      <c r="C88" s="61"/>
      <c r="D88" s="56"/>
      <c r="E88" s="72"/>
      <c r="F88" s="56"/>
      <c r="G88" s="56"/>
    </row>
    <row r="89" spans="2:7" s="56" customFormat="1" ht="16.2" x14ac:dyDescent="0.3">
      <c r="B89" s="59"/>
      <c r="C89" s="59"/>
      <c r="D89" s="70"/>
      <c r="E89" s="71"/>
      <c r="F89" s="70"/>
      <c r="G89" s="70"/>
    </row>
    <row r="90" spans="2:7" ht="16.2" x14ac:dyDescent="0.3">
      <c r="B90" s="56" t="s">
        <v>43</v>
      </c>
      <c r="C90" s="61"/>
      <c r="D90" s="56"/>
      <c r="E90" s="58"/>
      <c r="F90" s="56"/>
      <c r="G90" s="56"/>
    </row>
    <row r="91" spans="2:7" ht="16.2" x14ac:dyDescent="0.3">
      <c r="B91" s="56" t="s">
        <v>43</v>
      </c>
      <c r="C91" s="61"/>
      <c r="D91" s="56"/>
      <c r="E91" s="58"/>
      <c r="F91" s="56"/>
      <c r="G91" s="56"/>
    </row>
    <row r="92" spans="2:7" ht="16.2" x14ac:dyDescent="0.3">
      <c r="B92" s="56" t="s">
        <v>43</v>
      </c>
      <c r="C92" s="61"/>
      <c r="D92" s="56"/>
      <c r="E92" s="58"/>
      <c r="F92" s="56"/>
      <c r="G92" s="56"/>
    </row>
    <row r="93" spans="2:7" ht="16.2" x14ac:dyDescent="0.3">
      <c r="B93" s="56" t="s">
        <v>43</v>
      </c>
      <c r="C93" s="58"/>
      <c r="D93" s="56"/>
      <c r="E93" s="58"/>
      <c r="F93" s="56"/>
      <c r="G93" s="56"/>
    </row>
    <row r="94" spans="2:7" ht="16.2" x14ac:dyDescent="0.3">
      <c r="C94" s="41"/>
      <c r="D94" s="41"/>
      <c r="E94" s="41"/>
      <c r="F94" s="41"/>
    </row>
    <row r="95" spans="2:7" ht="16.2" x14ac:dyDescent="0.3"/>
    <row r="103" ht="16.2" x14ac:dyDescent="0.3"/>
    <row r="104" ht="16.2" x14ac:dyDescent="0.3"/>
    <row r="105" ht="16.2" x14ac:dyDescent="0.3"/>
    <row r="106" ht="16.2" x14ac:dyDescent="0.3"/>
    <row r="107" ht="16.2" x14ac:dyDescent="0.3"/>
    <row r="108" ht="16.2" x14ac:dyDescent="0.3"/>
    <row r="109" ht="16.2" x14ac:dyDescent="0.3"/>
    <row r="110" ht="16.2" x14ac:dyDescent="0.3"/>
    <row r="111" ht="16.2" x14ac:dyDescent="0.3"/>
    <row r="112" ht="16.2" x14ac:dyDescent="0.3"/>
    <row r="113" ht="16.2" x14ac:dyDescent="0.3"/>
    <row r="114" ht="16.2" x14ac:dyDescent="0.3"/>
    <row r="115" ht="16.2" x14ac:dyDescent="0.3"/>
    <row r="116" ht="16.2" x14ac:dyDescent="0.3"/>
    <row r="117" ht="16.2" x14ac:dyDescent="0.3"/>
    <row r="118" ht="16.2" x14ac:dyDescent="0.3"/>
    <row r="119" ht="16.2" x14ac:dyDescent="0.3"/>
    <row r="120" ht="16.2" x14ac:dyDescent="0.3"/>
    <row r="121" ht="16.2" x14ac:dyDescent="0.3"/>
    <row r="122" ht="16.2" x14ac:dyDescent="0.3"/>
  </sheetData>
  <mergeCells count="12">
    <mergeCell ref="C49:G49"/>
    <mergeCell ref="C51:E51"/>
    <mergeCell ref="C52:E52"/>
    <mergeCell ref="C20:E20"/>
    <mergeCell ref="C14:E14"/>
    <mergeCell ref="C33:D33"/>
    <mergeCell ref="C46:G46"/>
    <mergeCell ref="C47:G47"/>
    <mergeCell ref="C48:G48"/>
    <mergeCell ref="E42:F42"/>
    <mergeCell ref="E44:F44"/>
    <mergeCell ref="C19:E19"/>
  </mergeCells>
  <dataValidations count="5">
    <dataValidation type="whole" allowBlank="1" showInputMessage="1" showErrorMessage="1" errorTitle="Veuillez ne pas modifier" error="Veuillez ne pas modifier ces cellules" sqref="C50:E51 F50:G52 C43:C45 C9:C10 C12:C41 D9:G45" xr:uid="{13F155AD-BBB8-4E9A-B392-DA413267DE35}">
      <formula1>10000</formula1>
      <formula2>50000</formula2>
    </dataValidation>
    <dataValidation type="whole" errorStyle="warning" allowBlank="1" showInputMessage="1" showErrorMessage="1" errorTitle="Veuillez ne pas modifier" error="Renseigné par le Secrétariat International" sqref="G4" xr:uid="{F920BEDA-BF7E-4A43-83C5-3937312D3587}">
      <formula1>444</formula1>
      <formula2>555</formula2>
    </dataValidation>
    <dataValidation type="whole" allowBlank="1" showInputMessage="1" showErrorMessage="1" errorTitle="Veuillez ne pas modifier" error="Veuillez ne pas modifier ces cellules" sqref="C46:G49 C42" xr:uid="{EAE1BBC4-6443-47CD-9131-7AE0B65466F1}">
      <formula1>444</formula1>
      <formula2>445</formula2>
    </dataValidation>
    <dataValidation allowBlank="1" showInputMessage="1" showErrorMessage="1" errorTitle="Veuillez ne pas modifier" error="Veuillez ne pas modifier ces cellules" sqref="C52:E52" xr:uid="{655ACAC1-5954-4C64-B9C5-3C0536942680}"/>
    <dataValidation type="whole" allowBlank="1" showInputMessage="1" showErrorMessage="1" errorTitle="Veuillez ne pas modifier" error="Veuillez ne pas modifier ces cellules" sqref="C11" xr:uid="{4DD1DD63-FCE6-41BF-8EB8-0746FAC32F0A}">
      <formula1>4</formula1>
      <formula2>5</formula2>
    </dataValidation>
  </dataValidations>
  <hyperlinks>
    <hyperlink ref="C49:G49" r:id="rId1" display="Give us your feedback or report a conflict in the data! Write to us at  data@eiti.org" xr:uid="{00000000-0004-0000-0000-000003000000}"/>
    <hyperlink ref="G49" r:id="rId2" display="Give us your feedback or report a conflict in the data! Write to us at  data@eiti.org" xr:uid="{00000000-0004-0000-0000-000007000000}"/>
    <hyperlink ref="E49:F49" r:id="rId3" display="Give us your feedback or report a conflict in the data! Write to us at  data@eiti.org" xr:uid="{00000000-0004-0000-0000-00000B000000}"/>
    <hyperlink ref="F49" r:id="rId4" display="Give us your feedback or report a conflict in the data! Write to us at  data@eiti.org" xr:uid="{00000000-0004-0000-0000-00000F000000}"/>
    <hyperlink ref="C20:E20" r:id="rId5" display="4. Les données serviront à alimenter le référentiel mondial de données ITIE, disponible sur le site Internet international de l’ITIE à https://eiti.org/fr/donnees. Le fichier vous sera renvoyé, afin de pouvoir être publié sur les canaux de votre choix." xr:uid="{00000000-0004-0000-0000-000011000000}"/>
    <hyperlink ref="E33" r:id="rId6" xr:uid="{00000000-0004-0000-0000-000010000000}"/>
    <hyperlink ref="C46:G46" r:id="rId7" display="Pour plus d’information sur l’ITIE, visitez notre site Internet  https://eiti.org" xr:uid="{3E04576D-7ECA-4DE4-8061-A5DAEEDAD777}"/>
    <hyperlink ref="C47:G47" r:id="rId8" display="Vous voulez en savoir plus sur votre pays ? Vérifiez si votre pays met en œuvre la Norme ITIE en visitant https://eiti.org/countries" xr:uid="{59122BD4-E3AC-460E-97D6-C3A524F16B1E}"/>
    <hyperlink ref="C48:G48" r:id="rId9" display="Pour la version la plus récente des modèles de données résumées, consultez https://eiti.org/fr/document/modele-donnees-resumees-itie" xr:uid="{383869F0-2B8C-4CEC-ACE7-9224BDDDC087}"/>
    <hyperlink ref="C19:E19" r:id="rId10" display="3. Prière de soumettre cette fiche de données en même temps que le Rapport ITIE. L’envoyer au Secrétariat international à : data@eiti.org. " xr:uid="{FB3CFA49-57A4-49D6-8B35-1EE96AAAD3B8}"/>
  </hyperlinks>
  <pageMargins left="0.7" right="0.7" top="0.75" bottom="0.75" header="0.3" footer="0.3"/>
  <pageSetup paperSize="9"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26"/>
  <sheetViews>
    <sheetView showGridLines="0" topLeftCell="A7" zoomScale="73" zoomScaleNormal="85" workbookViewId="0">
      <selection activeCell="E62" sqref="E59:E62"/>
    </sheetView>
  </sheetViews>
  <sheetFormatPr baseColWidth="10" defaultColWidth="4" defaultRowHeight="24" customHeight="1" x14ac:dyDescent="0.3"/>
  <cols>
    <col min="1" max="1" width="4" style="12"/>
    <col min="2" max="2" width="4" style="12" hidden="1" customWidth="1"/>
    <col min="3" max="3" width="84.33203125" style="12" customWidth="1"/>
    <col min="4" max="4" width="2.6640625" style="12" customWidth="1"/>
    <col min="5" max="5" width="57.33203125" style="12" customWidth="1"/>
    <col min="6" max="6" width="2.6640625" style="12" customWidth="1"/>
    <col min="7" max="7" width="58.44140625" style="12" customWidth="1"/>
    <col min="8" max="10" width="4" style="12"/>
    <col min="11" max="11" width="9.44140625" style="12" bestFit="1" customWidth="1"/>
    <col min="12" max="14" width="4" style="12"/>
    <col min="15" max="15" width="42" style="12" bestFit="1" customWidth="1"/>
    <col min="16" max="16" width="50" style="12" customWidth="1"/>
    <col min="17" max="16384" width="4" style="12"/>
  </cols>
  <sheetData>
    <row r="1" spans="3:9" ht="15.75" hidden="1" customHeight="1" x14ac:dyDescent="0.3"/>
    <row r="2" spans="3:9" ht="16.2" hidden="1" x14ac:dyDescent="0.3"/>
    <row r="3" spans="3:9" ht="16.2" hidden="1" x14ac:dyDescent="0.3">
      <c r="E3" s="13"/>
      <c r="G3" s="13" t="s">
        <v>44</v>
      </c>
    </row>
    <row r="4" spans="3:9" ht="16.2" hidden="1" x14ac:dyDescent="0.3">
      <c r="E4" s="13"/>
      <c r="G4" s="13">
        <f>Introduction!G4</f>
        <v>0</v>
      </c>
    </row>
    <row r="5" spans="3:9" ht="16.2" hidden="1" x14ac:dyDescent="0.3"/>
    <row r="6" spans="3:9" ht="16.2" hidden="1" x14ac:dyDescent="0.3"/>
    <row r="7" spans="3:9" ht="16.2" x14ac:dyDescent="0.3"/>
    <row r="8" spans="3:9" ht="16.2" x14ac:dyDescent="0.3">
      <c r="C8" s="15" t="s">
        <v>45</v>
      </c>
      <c r="D8" s="15"/>
      <c r="E8" s="15"/>
      <c r="F8" s="15"/>
      <c r="G8" s="15"/>
    </row>
    <row r="9" spans="3:9" ht="19.5" customHeight="1" x14ac:dyDescent="0.3">
      <c r="C9" s="73" t="s">
        <v>46</v>
      </c>
      <c r="D9" s="74"/>
      <c r="E9" s="74"/>
      <c r="F9" s="74"/>
      <c r="G9" s="73"/>
    </row>
    <row r="10" spans="3:9" ht="30.45" customHeight="1" x14ac:dyDescent="0.3">
      <c r="C10" s="371" t="s">
        <v>47</v>
      </c>
      <c r="D10" s="371"/>
      <c r="E10" s="371"/>
      <c r="F10" s="75"/>
      <c r="G10" s="373"/>
    </row>
    <row r="11" spans="3:9" ht="31.5" customHeight="1" x14ac:dyDescent="0.3">
      <c r="C11" s="372" t="s">
        <v>48</v>
      </c>
      <c r="D11" s="372"/>
      <c r="E11" s="372"/>
      <c r="F11" s="75"/>
      <c r="G11" s="373"/>
    </row>
    <row r="12" spans="3:9" ht="14.7" customHeight="1" x14ac:dyDescent="0.3">
      <c r="C12" s="372" t="s">
        <v>49</v>
      </c>
      <c r="D12" s="372"/>
      <c r="E12" s="372"/>
      <c r="F12" s="372"/>
      <c r="G12" s="373"/>
    </row>
    <row r="13" spans="3:9" ht="13.95" customHeight="1" x14ac:dyDescent="0.35">
      <c r="C13" s="76" t="s">
        <v>50</v>
      </c>
      <c r="D13" s="76"/>
      <c r="E13" s="76"/>
      <c r="F13" s="76"/>
      <c r="G13" s="373"/>
      <c r="H13" s="77"/>
      <c r="I13" s="77"/>
    </row>
    <row r="14" spans="3:9" ht="16.2" x14ac:dyDescent="0.3">
      <c r="D14" s="78"/>
      <c r="E14" s="78"/>
    </row>
    <row r="15" spans="3:9" ht="32.4" x14ac:dyDescent="0.3">
      <c r="C15" s="225" t="s">
        <v>19</v>
      </c>
      <c r="D15" s="33"/>
      <c r="E15" s="37" t="s">
        <v>51</v>
      </c>
      <c r="F15" s="33"/>
      <c r="G15" s="79" t="s">
        <v>21</v>
      </c>
    </row>
    <row r="16" spans="3:9" ht="16.2" x14ac:dyDescent="0.3">
      <c r="D16" s="78"/>
      <c r="E16" s="78"/>
    </row>
    <row r="17" spans="1:7" ht="24.6" thickBot="1" x14ac:dyDescent="0.35">
      <c r="B17" s="80"/>
      <c r="C17" s="81" t="s">
        <v>52</v>
      </c>
      <c r="D17" s="82"/>
      <c r="E17" s="83"/>
      <c r="F17" s="82"/>
      <c r="G17" s="82"/>
    </row>
    <row r="18" spans="1:7" ht="16.8" thickBot="1" x14ac:dyDescent="0.35">
      <c r="A18" s="84"/>
      <c r="B18" s="84"/>
      <c r="C18" s="85" t="s">
        <v>53</v>
      </c>
      <c r="D18" s="86"/>
      <c r="E18" s="87" t="s">
        <v>54</v>
      </c>
      <c r="F18" s="86"/>
      <c r="G18" s="88" t="s">
        <v>55</v>
      </c>
    </row>
    <row r="19" spans="1:7" ht="16.8" thickBot="1" x14ac:dyDescent="0.35">
      <c r="B19" s="89"/>
      <c r="C19" s="90" t="s">
        <v>39</v>
      </c>
      <c r="D19" s="82"/>
      <c r="E19" s="91"/>
      <c r="F19" s="82"/>
      <c r="G19" s="91"/>
    </row>
    <row r="20" spans="1:7" ht="16.2" x14ac:dyDescent="0.3">
      <c r="A20" s="56"/>
      <c r="B20" s="56" t="s">
        <v>39</v>
      </c>
      <c r="C20" s="92" t="s">
        <v>56</v>
      </c>
      <c r="D20" s="56"/>
      <c r="E20" s="246" t="s">
        <v>57</v>
      </c>
      <c r="F20" s="56"/>
      <c r="G20" s="93"/>
    </row>
    <row r="21" spans="1:7" ht="16.2" x14ac:dyDescent="0.3">
      <c r="A21" s="56"/>
      <c r="B21" s="56" t="s">
        <v>39</v>
      </c>
      <c r="C21" s="94" t="s">
        <v>58</v>
      </c>
      <c r="D21" s="56"/>
      <c r="E21" s="246" t="s">
        <v>59</v>
      </c>
      <c r="F21" s="56"/>
      <c r="G21" s="93"/>
    </row>
    <row r="22" spans="1:7" ht="16.2" x14ac:dyDescent="0.3">
      <c r="B22" s="56" t="s">
        <v>39</v>
      </c>
      <c r="C22" s="94" t="s">
        <v>60</v>
      </c>
      <c r="D22" s="56"/>
      <c r="E22" s="246" t="s">
        <v>61</v>
      </c>
      <c r="F22" s="56"/>
      <c r="G22" s="93"/>
    </row>
    <row r="23" spans="1:7" ht="16.8" thickBot="1" x14ac:dyDescent="0.35">
      <c r="B23" s="56" t="s">
        <v>39</v>
      </c>
      <c r="C23" s="95" t="s">
        <v>62</v>
      </c>
      <c r="D23" s="96"/>
      <c r="E23" s="247" t="s">
        <v>63</v>
      </c>
      <c r="F23" s="96"/>
      <c r="G23" s="98"/>
    </row>
    <row r="24" spans="1:7" ht="16.8" thickBot="1" x14ac:dyDescent="0.35">
      <c r="B24" s="89"/>
      <c r="C24" s="90" t="s">
        <v>40</v>
      </c>
      <c r="D24" s="82"/>
      <c r="E24" s="248"/>
      <c r="F24" s="82"/>
      <c r="G24" s="91"/>
    </row>
    <row r="25" spans="1:7" ht="16.2" x14ac:dyDescent="0.3">
      <c r="A25" s="56"/>
      <c r="B25" s="56" t="s">
        <v>40</v>
      </c>
      <c r="C25" s="92" t="s">
        <v>64</v>
      </c>
      <c r="D25" s="56"/>
      <c r="E25" s="313">
        <v>44197</v>
      </c>
      <c r="F25" s="56"/>
      <c r="G25" s="93"/>
    </row>
    <row r="26" spans="1:7" ht="16.8" thickBot="1" x14ac:dyDescent="0.35">
      <c r="A26" s="56"/>
      <c r="B26" s="56" t="s">
        <v>40</v>
      </c>
      <c r="C26" s="99" t="s">
        <v>65</v>
      </c>
      <c r="D26" s="96"/>
      <c r="E26" s="313">
        <v>44561</v>
      </c>
      <c r="F26" s="96"/>
      <c r="G26" s="98"/>
    </row>
    <row r="27" spans="1:7" ht="16.8" thickBot="1" x14ac:dyDescent="0.35">
      <c r="B27" s="89"/>
      <c r="C27" s="90" t="s">
        <v>41</v>
      </c>
      <c r="D27" s="82"/>
      <c r="E27" s="249"/>
      <c r="F27" s="82"/>
      <c r="G27" s="91"/>
    </row>
    <row r="28" spans="1:7" ht="16.2" x14ac:dyDescent="0.3">
      <c r="B28" s="56" t="s">
        <v>41</v>
      </c>
      <c r="C28" s="100" t="s">
        <v>66</v>
      </c>
      <c r="D28" s="56"/>
      <c r="E28" s="309" t="s">
        <v>67</v>
      </c>
      <c r="F28" s="56"/>
      <c r="G28" s="93"/>
    </row>
    <row r="29" spans="1:7" ht="16.2" x14ac:dyDescent="0.3">
      <c r="A29" s="56"/>
      <c r="B29" s="56" t="s">
        <v>41</v>
      </c>
      <c r="C29" s="92" t="s">
        <v>68</v>
      </c>
      <c r="D29" s="56"/>
      <c r="E29" s="306" t="s">
        <v>69</v>
      </c>
      <c r="F29" s="56"/>
      <c r="G29" s="93"/>
    </row>
    <row r="30" spans="1:7" ht="16.2" x14ac:dyDescent="0.3">
      <c r="B30" s="56" t="s">
        <v>41</v>
      </c>
      <c r="C30" s="92" t="s">
        <v>70</v>
      </c>
      <c r="D30" s="56"/>
      <c r="E30" s="345"/>
      <c r="F30" s="56"/>
      <c r="G30" s="93"/>
    </row>
    <row r="31" spans="1:7" ht="16.2" x14ac:dyDescent="0.3">
      <c r="A31" s="56"/>
      <c r="B31" s="56" t="s">
        <v>41</v>
      </c>
      <c r="C31" s="92" t="s">
        <v>71</v>
      </c>
      <c r="D31" s="56"/>
      <c r="E31" s="303"/>
      <c r="F31" s="56"/>
      <c r="G31" s="93"/>
    </row>
    <row r="32" spans="1:7" ht="32.4" x14ac:dyDescent="0.3">
      <c r="B32" s="56" t="s">
        <v>41</v>
      </c>
      <c r="C32" s="101" t="s">
        <v>72</v>
      </c>
      <c r="D32" s="102"/>
      <c r="E32" s="300" t="s">
        <v>73</v>
      </c>
      <c r="F32" s="102"/>
      <c r="G32" s="103"/>
    </row>
    <row r="33" spans="1:9" ht="16.2" x14ac:dyDescent="0.3">
      <c r="B33" s="56" t="s">
        <v>41</v>
      </c>
      <c r="C33" s="92" t="s">
        <v>74</v>
      </c>
      <c r="D33" s="56"/>
      <c r="E33" s="302" t="s">
        <v>75</v>
      </c>
      <c r="F33" s="56"/>
      <c r="G33" s="104"/>
    </row>
    <row r="34" spans="1:9" ht="16.2" x14ac:dyDescent="0.3">
      <c r="A34" s="56"/>
      <c r="B34" s="56" t="s">
        <v>41</v>
      </c>
      <c r="C34" s="92" t="s">
        <v>76</v>
      </c>
      <c r="D34" s="56"/>
      <c r="E34" s="304" t="s">
        <v>75</v>
      </c>
      <c r="F34" s="56"/>
      <c r="G34" s="104"/>
    </row>
    <row r="35" spans="1:9" ht="16.2" x14ac:dyDescent="0.3">
      <c r="B35" s="56" t="s">
        <v>41</v>
      </c>
      <c r="C35" s="101" t="s">
        <v>77</v>
      </c>
      <c r="D35" s="102"/>
      <c r="E35" s="301" t="s">
        <v>73</v>
      </c>
      <c r="F35" s="105"/>
      <c r="G35" s="106"/>
    </row>
    <row r="36" spans="1:9" ht="16.2" x14ac:dyDescent="0.3">
      <c r="A36" s="56"/>
      <c r="B36" s="56" t="s">
        <v>41</v>
      </c>
      <c r="C36" s="92" t="s">
        <v>78</v>
      </c>
      <c r="D36" s="56"/>
      <c r="E36" s="302" t="s">
        <v>79</v>
      </c>
      <c r="F36" s="56"/>
      <c r="G36" s="93"/>
    </row>
    <row r="37" spans="1:9" ht="16.8" thickBot="1" x14ac:dyDescent="0.35">
      <c r="A37" s="56"/>
      <c r="B37" s="56" t="s">
        <v>41</v>
      </c>
      <c r="C37" s="92" t="s">
        <v>80</v>
      </c>
      <c r="D37" s="107"/>
      <c r="E37" s="305" t="s">
        <v>79</v>
      </c>
      <c r="F37" s="96"/>
      <c r="G37" s="108"/>
      <c r="H37" s="109"/>
      <c r="I37" s="109"/>
    </row>
    <row r="38" spans="1:9" ht="16.2" customHeight="1" thickBot="1" x14ac:dyDescent="0.35">
      <c r="C38" s="239" t="s">
        <v>81</v>
      </c>
      <c r="D38" s="110"/>
      <c r="E38" s="306"/>
      <c r="F38" s="111"/>
      <c r="G38" s="64"/>
      <c r="H38" s="109"/>
      <c r="I38" s="109"/>
    </row>
    <row r="39" spans="1:9" ht="16.2" x14ac:dyDescent="0.3">
      <c r="A39" s="56"/>
      <c r="B39" s="59"/>
      <c r="C39" s="112" t="s">
        <v>82</v>
      </c>
      <c r="D39" s="113"/>
      <c r="E39" s="307" t="s">
        <v>67</v>
      </c>
      <c r="F39" s="109"/>
      <c r="G39" s="114"/>
      <c r="H39" s="109"/>
      <c r="I39" s="109"/>
    </row>
    <row r="40" spans="1:9" ht="16.8" thickBot="1" x14ac:dyDescent="0.35">
      <c r="B40" s="56" t="s">
        <v>42</v>
      </c>
      <c r="C40" s="115" t="s">
        <v>83</v>
      </c>
      <c r="D40" s="116"/>
      <c r="E40" s="308" t="s">
        <v>84</v>
      </c>
      <c r="F40" s="117"/>
      <c r="G40" s="290"/>
      <c r="H40" s="109"/>
      <c r="I40" s="109"/>
    </row>
    <row r="41" spans="1:9" ht="18" customHeight="1" thickBot="1" x14ac:dyDescent="0.35">
      <c r="A41" s="56"/>
      <c r="B41" s="56" t="s">
        <v>42</v>
      </c>
      <c r="C41" s="90" t="s">
        <v>42</v>
      </c>
      <c r="D41" s="82"/>
      <c r="E41" s="250"/>
      <c r="F41" s="82"/>
      <c r="G41" s="118"/>
    </row>
    <row r="42" spans="1:9" ht="15.45" customHeight="1" x14ac:dyDescent="0.3">
      <c r="B42" s="56" t="s">
        <v>42</v>
      </c>
      <c r="C42" s="94" t="s">
        <v>85</v>
      </c>
      <c r="D42" s="56"/>
      <c r="E42" s="309"/>
      <c r="F42" s="56"/>
      <c r="G42" s="56"/>
    </row>
    <row r="43" spans="1:9" ht="16.5" customHeight="1" x14ac:dyDescent="0.3">
      <c r="A43" s="56"/>
      <c r="B43" s="56" t="s">
        <v>42</v>
      </c>
      <c r="C43" s="119" t="s">
        <v>86</v>
      </c>
      <c r="D43" s="56"/>
      <c r="E43" s="309" t="s">
        <v>67</v>
      </c>
      <c r="F43" s="56"/>
      <c r="G43" s="104"/>
      <c r="H43" s="109"/>
      <c r="I43" s="109"/>
    </row>
    <row r="44" spans="1:9" ht="16.5" customHeight="1" x14ac:dyDescent="0.3">
      <c r="A44" s="56"/>
      <c r="B44" s="56" t="s">
        <v>42</v>
      </c>
      <c r="C44" s="119" t="s">
        <v>87</v>
      </c>
      <c r="D44" s="56"/>
      <c r="E44" s="309" t="s">
        <v>67</v>
      </c>
      <c r="F44" s="56"/>
      <c r="G44" s="104"/>
      <c r="H44" s="109"/>
      <c r="I44" s="109"/>
    </row>
    <row r="45" spans="1:9" ht="15.45" customHeight="1" x14ac:dyDescent="0.3">
      <c r="B45" s="56" t="s">
        <v>42</v>
      </c>
      <c r="C45" s="119" t="s">
        <v>88</v>
      </c>
      <c r="D45" s="56"/>
      <c r="E45" s="309" t="s">
        <v>67</v>
      </c>
      <c r="F45" s="56"/>
      <c r="G45" s="104"/>
      <c r="H45" s="109"/>
      <c r="I45" s="109"/>
    </row>
    <row r="46" spans="1:9" ht="18" customHeight="1" x14ac:dyDescent="0.3">
      <c r="B46" s="56" t="s">
        <v>42</v>
      </c>
      <c r="C46" s="119" t="s">
        <v>89</v>
      </c>
      <c r="D46" s="56"/>
      <c r="E46" s="309" t="s">
        <v>73</v>
      </c>
      <c r="F46" s="56"/>
      <c r="G46" s="104"/>
    </row>
    <row r="47" spans="1:9" ht="16.2" x14ac:dyDescent="0.3">
      <c r="B47" s="56" t="s">
        <v>42</v>
      </c>
      <c r="C47" s="120" t="s">
        <v>90</v>
      </c>
      <c r="D47" s="56"/>
      <c r="E47" s="306" t="s">
        <v>75</v>
      </c>
      <c r="F47" s="56"/>
      <c r="G47" s="104"/>
    </row>
    <row r="48" spans="1:9" ht="16.2" x14ac:dyDescent="0.3">
      <c r="B48" s="56" t="s">
        <v>42</v>
      </c>
      <c r="C48" s="119" t="s">
        <v>91</v>
      </c>
      <c r="D48" s="56"/>
      <c r="E48" s="306">
        <v>8</v>
      </c>
      <c r="F48" s="56"/>
      <c r="G48" s="104"/>
      <c r="H48" s="109"/>
      <c r="I48" s="109"/>
    </row>
    <row r="49" spans="1:15" ht="16.2" x14ac:dyDescent="0.3">
      <c r="B49" s="56" t="s">
        <v>42</v>
      </c>
      <c r="C49" s="119" t="s">
        <v>92</v>
      </c>
      <c r="D49" s="121"/>
      <c r="E49" s="306">
        <v>11</v>
      </c>
      <c r="F49" s="56"/>
      <c r="G49" s="122"/>
      <c r="H49" s="109"/>
      <c r="I49" s="109"/>
    </row>
    <row r="50" spans="1:15" ht="16.2" x14ac:dyDescent="0.3">
      <c r="B50" s="56" t="s">
        <v>42</v>
      </c>
      <c r="C50" s="123" t="s">
        <v>93</v>
      </c>
      <c r="D50" s="56"/>
      <c r="E50" s="314" t="s">
        <v>94</v>
      </c>
      <c r="F50" s="102"/>
      <c r="G50" s="104"/>
      <c r="H50" s="109"/>
      <c r="I50" s="109"/>
    </row>
    <row r="51" spans="1:15" ht="16.2" x14ac:dyDescent="0.3">
      <c r="B51" s="56" t="s">
        <v>42</v>
      </c>
      <c r="C51" s="124" t="s">
        <v>95</v>
      </c>
      <c r="D51" s="56"/>
      <c r="E51" s="315">
        <v>576.91899999999998</v>
      </c>
      <c r="F51" s="56"/>
      <c r="G51" s="104"/>
      <c r="H51" s="109"/>
      <c r="I51" s="109"/>
    </row>
    <row r="52" spans="1:15" ht="29.4" thickBot="1" x14ac:dyDescent="0.35">
      <c r="B52" s="56" t="s">
        <v>42</v>
      </c>
      <c r="C52" s="125" t="s">
        <v>96</v>
      </c>
      <c r="D52" s="126"/>
      <c r="E52" s="316" t="s">
        <v>2500</v>
      </c>
      <c r="F52" s="126"/>
      <c r="G52" s="104" t="s">
        <v>2501</v>
      </c>
      <c r="H52" s="109"/>
      <c r="I52" s="109"/>
    </row>
    <row r="53" spans="1:15" s="84" customFormat="1" ht="25.5" customHeight="1" thickBot="1" x14ac:dyDescent="0.35">
      <c r="A53" s="12"/>
      <c r="B53" s="56" t="s">
        <v>42</v>
      </c>
      <c r="C53" s="127" t="s">
        <v>97</v>
      </c>
      <c r="D53" s="56"/>
      <c r="E53" s="248"/>
      <c r="F53" s="56"/>
      <c r="G53" s="103"/>
      <c r="H53" s="12"/>
      <c r="I53" s="12"/>
    </row>
    <row r="54" spans="1:15" ht="15.45" customHeight="1" x14ac:dyDescent="0.3">
      <c r="B54" s="56" t="s">
        <v>42</v>
      </c>
      <c r="C54" s="119" t="s">
        <v>98</v>
      </c>
      <c r="D54" s="56"/>
      <c r="E54" s="306" t="s">
        <v>67</v>
      </c>
      <c r="F54" s="56"/>
      <c r="G54" s="104"/>
    </row>
    <row r="55" spans="1:15" s="56" customFormat="1" ht="16.2" x14ac:dyDescent="0.3">
      <c r="A55" s="12"/>
      <c r="C55" s="119" t="s">
        <v>99</v>
      </c>
      <c r="E55" s="306" t="s">
        <v>67</v>
      </c>
      <c r="G55" s="104"/>
      <c r="H55" s="12"/>
      <c r="I55" s="12"/>
    </row>
    <row r="56" spans="1:15" s="56" customFormat="1" ht="15.45" customHeight="1" x14ac:dyDescent="0.3">
      <c r="A56" s="12"/>
      <c r="C56" s="119" t="s">
        <v>100</v>
      </c>
      <c r="E56" s="306" t="s">
        <v>67</v>
      </c>
      <c r="G56" s="104"/>
      <c r="H56" s="84"/>
      <c r="I56" s="84"/>
    </row>
    <row r="57" spans="1:15" ht="16.8" thickBot="1" x14ac:dyDescent="0.35">
      <c r="B57" s="56"/>
      <c r="C57" s="128" t="s">
        <v>101</v>
      </c>
      <c r="D57" s="96"/>
      <c r="E57" s="306" t="s">
        <v>67</v>
      </c>
      <c r="F57" s="96"/>
      <c r="G57" s="129"/>
    </row>
    <row r="58" spans="1:15" ht="16.8" thickBot="1" x14ac:dyDescent="0.35">
      <c r="B58" s="56"/>
      <c r="C58" s="130" t="s">
        <v>102</v>
      </c>
      <c r="D58" s="131"/>
      <c r="E58" s="310">
        <f>SUM(E59:E62)</f>
        <v>0.99999999999999989</v>
      </c>
      <c r="F58" s="131"/>
      <c r="G58" s="131"/>
      <c r="H58" s="56"/>
      <c r="I58" s="56"/>
    </row>
    <row r="59" spans="1:15" ht="16.2" x14ac:dyDescent="0.3">
      <c r="B59" s="56"/>
      <c r="C59" s="92" t="s">
        <v>103</v>
      </c>
      <c r="D59" s="56"/>
      <c r="E59" s="132">
        <f>COUNTIF('Partie 2 - Liste de pointage'!$D:$D,Listes!$K$4)/SUM(COUNTIF('Partie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0.16981132075471697</v>
      </c>
      <c r="F59" s="56"/>
      <c r="G59" s="133" t="s">
        <v>104</v>
      </c>
      <c r="H59" s="56"/>
      <c r="I59" s="56"/>
      <c r="K59" s="134"/>
    </row>
    <row r="60" spans="1:15" s="56" customFormat="1" ht="16.2" x14ac:dyDescent="0.3">
      <c r="B60" s="89"/>
      <c r="C60" s="92" t="s">
        <v>105</v>
      </c>
      <c r="E60" s="132">
        <f>COUNTIF('Partie 2 - Liste de pointage'!$D:$D,Listes!$K$5)/SUM(COUNTIF('Partie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0.660377358490566</v>
      </c>
      <c r="G60" s="133" t="s">
        <v>104</v>
      </c>
      <c r="H60" s="12"/>
      <c r="I60" s="12"/>
      <c r="K60" s="134"/>
    </row>
    <row r="61" spans="1:15" s="56" customFormat="1" ht="16.2" x14ac:dyDescent="0.3">
      <c r="A61" s="12"/>
      <c r="B61" s="56" t="s">
        <v>43</v>
      </c>
      <c r="C61" s="92" t="s">
        <v>106</v>
      </c>
      <c r="E61" s="132">
        <f>COUNTIF('Partie 2 - Liste de pointage'!$D:$D,Listes!$K$6)/SUM(COUNTIF('Partie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7.5471698113207544E-2</v>
      </c>
      <c r="G61" s="133" t="s">
        <v>104</v>
      </c>
      <c r="H61" s="12"/>
      <c r="I61" s="12"/>
      <c r="K61" s="134"/>
    </row>
    <row r="62" spans="1:15" ht="15" customHeight="1" thickBot="1" x14ac:dyDescent="0.35">
      <c r="B62" s="56" t="s">
        <v>43</v>
      </c>
      <c r="C62" s="92" t="s">
        <v>107</v>
      </c>
      <c r="D62" s="56"/>
      <c r="E62" s="132">
        <f>COUNTIF('Partie 2 - Liste de pointage'!$D:$D,Listes!$K$7)/SUM(COUNTIF('Partie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9.4339622641509441E-2</v>
      </c>
      <c r="F62" s="56"/>
      <c r="G62" s="133" t="s">
        <v>104</v>
      </c>
      <c r="K62" s="134"/>
    </row>
    <row r="63" spans="1:15" ht="16.8" thickBot="1" x14ac:dyDescent="0.35">
      <c r="B63" s="56" t="s">
        <v>43</v>
      </c>
      <c r="C63" s="135" t="s">
        <v>108</v>
      </c>
      <c r="D63" s="136"/>
      <c r="E63" s="311"/>
      <c r="F63" s="136"/>
      <c r="G63" s="136"/>
      <c r="H63" s="56"/>
      <c r="I63" s="56"/>
      <c r="O63" s="56"/>
    </row>
    <row r="64" spans="1:15" s="56" customFormat="1" ht="16.2" x14ac:dyDescent="0.3">
      <c r="A64" s="12"/>
      <c r="B64" s="56" t="s">
        <v>43</v>
      </c>
      <c r="C64" s="92" t="s">
        <v>109</v>
      </c>
      <c r="E64" s="300"/>
      <c r="G64" s="93"/>
    </row>
    <row r="65" spans="1:9" ht="16.2" x14ac:dyDescent="0.3">
      <c r="C65" s="92" t="s">
        <v>110</v>
      </c>
      <c r="D65" s="56"/>
      <c r="E65" s="300"/>
      <c r="F65" s="56"/>
      <c r="G65" s="93"/>
    </row>
    <row r="66" spans="1:9" ht="12.75" customHeight="1" x14ac:dyDescent="0.3">
      <c r="C66" s="92" t="s">
        <v>111</v>
      </c>
      <c r="D66" s="56"/>
      <c r="E66" s="312"/>
      <c r="F66" s="56"/>
      <c r="G66" s="93"/>
    </row>
    <row r="67" spans="1:9" ht="18.75" customHeight="1" thickBot="1" x14ac:dyDescent="0.35">
      <c r="C67" s="137"/>
      <c r="D67" s="96"/>
      <c r="E67" s="97"/>
      <c r="F67" s="96"/>
      <c r="G67" s="107"/>
      <c r="H67" s="56"/>
      <c r="I67" s="56"/>
    </row>
    <row r="68" spans="1:9" s="56" customFormat="1" ht="17.25" customHeight="1" x14ac:dyDescent="0.3">
      <c r="A68" s="12"/>
      <c r="B68" s="12"/>
      <c r="C68" s="41"/>
      <c r="D68" s="41"/>
      <c r="E68" s="41"/>
      <c r="F68" s="41"/>
      <c r="G68" s="12"/>
      <c r="H68" s="12"/>
      <c r="I68" s="12"/>
    </row>
    <row r="69" spans="1:9" ht="17.25" hidden="1" customHeight="1" thickBot="1" x14ac:dyDescent="0.4">
      <c r="C69" s="364" t="s">
        <v>33</v>
      </c>
      <c r="D69" s="364"/>
      <c r="E69" s="364"/>
      <c r="F69" s="364"/>
      <c r="G69" s="364"/>
    </row>
    <row r="70" spans="1:9" ht="24" hidden="1" customHeight="1" thickBot="1" x14ac:dyDescent="0.4">
      <c r="C70" s="365" t="s">
        <v>34</v>
      </c>
      <c r="D70" s="365"/>
      <c r="E70" s="365"/>
      <c r="F70" s="365"/>
      <c r="G70" s="365"/>
    </row>
    <row r="71" spans="1:9" ht="19.5" hidden="1" customHeight="1" thickBot="1" x14ac:dyDescent="0.4">
      <c r="C71" s="364" t="s">
        <v>35</v>
      </c>
      <c r="D71" s="364"/>
      <c r="E71" s="364"/>
      <c r="F71" s="364"/>
      <c r="G71" s="364"/>
    </row>
    <row r="72" spans="1:9" ht="18.75" hidden="1" customHeight="1" thickBot="1" x14ac:dyDescent="0.4">
      <c r="C72" s="358" t="s">
        <v>36</v>
      </c>
      <c r="D72" s="358"/>
      <c r="E72" s="358"/>
      <c r="F72" s="358"/>
      <c r="G72" s="358"/>
    </row>
    <row r="73" spans="1:9" ht="16.8" thickBot="1" x14ac:dyDescent="0.35">
      <c r="B73" s="56" t="s">
        <v>42</v>
      </c>
      <c r="C73" s="54"/>
      <c r="D73" s="54"/>
      <c r="E73" s="54"/>
      <c r="F73" s="54"/>
      <c r="G73" s="55"/>
      <c r="H73" s="56"/>
      <c r="I73" s="56"/>
    </row>
    <row r="74" spans="1:9" s="56" customFormat="1" ht="16.2" x14ac:dyDescent="0.3">
      <c r="B74" s="56" t="s">
        <v>42</v>
      </c>
      <c r="C74" s="359" t="s">
        <v>112</v>
      </c>
      <c r="D74" s="359"/>
      <c r="E74" s="359"/>
      <c r="F74" s="12"/>
      <c r="G74" s="12"/>
    </row>
    <row r="75" spans="1:9" s="56" customFormat="1" ht="16.2" x14ac:dyDescent="0.3">
      <c r="B75" s="56" t="s">
        <v>42</v>
      </c>
      <c r="C75" s="360" t="s">
        <v>38</v>
      </c>
      <c r="D75" s="360"/>
      <c r="E75" s="360"/>
      <c r="F75" s="12"/>
      <c r="G75" s="12"/>
    </row>
    <row r="76" spans="1:9" ht="16.2" x14ac:dyDescent="0.3">
      <c r="B76" s="56" t="s">
        <v>42</v>
      </c>
      <c r="C76" s="57"/>
      <c r="D76" s="56"/>
      <c r="E76" s="58"/>
      <c r="F76" s="56"/>
      <c r="G76" s="56"/>
    </row>
    <row r="77" spans="1:9" s="56" customFormat="1" ht="16.2" x14ac:dyDescent="0.3">
      <c r="B77" s="56" t="s">
        <v>42</v>
      </c>
      <c r="C77" s="65"/>
      <c r="E77" s="58"/>
    </row>
    <row r="78" spans="1:9" s="56" customFormat="1" ht="16.2" x14ac:dyDescent="0.3">
      <c r="B78" s="56" t="s">
        <v>42</v>
      </c>
      <c r="C78" s="65"/>
      <c r="E78" s="58"/>
    </row>
    <row r="79" spans="1:9" ht="16.2" x14ac:dyDescent="0.3">
      <c r="B79" s="56" t="s">
        <v>42</v>
      </c>
      <c r="C79" s="65"/>
      <c r="D79" s="56"/>
      <c r="E79" s="58"/>
      <c r="F79" s="56"/>
      <c r="G79" s="56"/>
    </row>
    <row r="80" spans="1:9" ht="16.2" x14ac:dyDescent="0.3">
      <c r="B80" s="56" t="s">
        <v>42</v>
      </c>
      <c r="C80" s="65"/>
      <c r="D80" s="56"/>
      <c r="E80" s="58"/>
      <c r="F80" s="56"/>
      <c r="G80" s="56"/>
      <c r="H80" s="56"/>
      <c r="I80" s="56"/>
    </row>
    <row r="81" spans="2:9" ht="16.2" x14ac:dyDescent="0.3">
      <c r="B81" s="56" t="s">
        <v>42</v>
      </c>
      <c r="C81" s="66"/>
      <c r="D81" s="56"/>
      <c r="E81" s="58"/>
      <c r="F81" s="56"/>
      <c r="G81" s="56"/>
      <c r="H81" s="56"/>
      <c r="I81" s="56"/>
    </row>
    <row r="82" spans="2:9" ht="16.2" x14ac:dyDescent="0.3">
      <c r="B82" s="56" t="s">
        <v>42</v>
      </c>
      <c r="C82" s="65"/>
      <c r="D82" s="56"/>
      <c r="E82" s="58"/>
      <c r="F82" s="56"/>
      <c r="G82" s="56"/>
    </row>
    <row r="83" spans="2:9" ht="16.2" x14ac:dyDescent="0.3">
      <c r="B83" s="56" t="s">
        <v>42</v>
      </c>
      <c r="C83" s="65"/>
      <c r="D83" s="56"/>
      <c r="E83" s="58"/>
      <c r="F83" s="56"/>
      <c r="G83" s="56"/>
    </row>
    <row r="84" spans="2:9" ht="16.2" x14ac:dyDescent="0.3">
      <c r="B84" s="56" t="s">
        <v>42</v>
      </c>
      <c r="C84" s="67"/>
      <c r="D84" s="56"/>
      <c r="E84" s="58"/>
      <c r="F84" s="56"/>
      <c r="G84" s="56"/>
    </row>
    <row r="85" spans="2:9" ht="16.2" x14ac:dyDescent="0.3">
      <c r="B85" s="56" t="s">
        <v>42</v>
      </c>
      <c r="C85" s="65"/>
      <c r="D85" s="56"/>
      <c r="E85" s="68"/>
      <c r="F85" s="56"/>
      <c r="G85" s="56"/>
    </row>
    <row r="86" spans="2:9" ht="16.2" x14ac:dyDescent="0.3">
      <c r="B86" s="56" t="s">
        <v>42</v>
      </c>
      <c r="C86" s="69"/>
      <c r="D86" s="56"/>
      <c r="E86" s="58"/>
      <c r="F86" s="56"/>
      <c r="G86" s="56"/>
    </row>
    <row r="87" spans="2:9" ht="16.2" x14ac:dyDescent="0.3">
      <c r="B87" s="56" t="s">
        <v>42</v>
      </c>
      <c r="C87" s="65"/>
      <c r="D87" s="56"/>
      <c r="E87" s="58"/>
      <c r="F87" s="56"/>
      <c r="G87" s="56"/>
    </row>
    <row r="88" spans="2:9" ht="16.2" x14ac:dyDescent="0.3">
      <c r="B88" s="56"/>
      <c r="C88" s="65"/>
      <c r="D88" s="56"/>
      <c r="E88" s="58"/>
      <c r="F88" s="56"/>
      <c r="G88" s="56"/>
    </row>
    <row r="89" spans="2:9" ht="16.2" x14ac:dyDescent="0.3">
      <c r="B89" s="56"/>
      <c r="C89" s="65"/>
      <c r="D89" s="56"/>
      <c r="E89" s="58"/>
      <c r="F89" s="56"/>
      <c r="G89" s="56"/>
    </row>
    <row r="90" spans="2:9" ht="16.2" x14ac:dyDescent="0.3">
      <c r="B90" s="56"/>
      <c r="C90" s="65"/>
      <c r="D90" s="56"/>
      <c r="E90" s="58"/>
      <c r="F90" s="56"/>
      <c r="G90" s="56"/>
    </row>
    <row r="91" spans="2:9" ht="16.2" x14ac:dyDescent="0.3">
      <c r="B91" s="56"/>
      <c r="C91" s="59"/>
      <c r="D91" s="70"/>
      <c r="E91" s="71"/>
      <c r="F91" s="70"/>
      <c r="G91" s="70"/>
    </row>
    <row r="92" spans="2:9" ht="16.2" x14ac:dyDescent="0.3">
      <c r="B92" s="56"/>
      <c r="C92" s="61"/>
      <c r="D92" s="56"/>
      <c r="E92" s="72"/>
      <c r="F92" s="56"/>
      <c r="G92" s="56"/>
    </row>
    <row r="93" spans="2:9" s="56" customFormat="1" ht="16.2" x14ac:dyDescent="0.3">
      <c r="B93" s="59"/>
      <c r="C93" s="61"/>
      <c r="E93" s="72"/>
      <c r="H93" s="12"/>
      <c r="I93" s="12"/>
    </row>
    <row r="94" spans="2:9" ht="16.2" x14ac:dyDescent="0.3">
      <c r="B94" s="56" t="s">
        <v>43</v>
      </c>
      <c r="C94" s="61"/>
      <c r="D94" s="56"/>
      <c r="E94" s="72"/>
      <c r="F94" s="56"/>
      <c r="G94" s="56"/>
    </row>
    <row r="95" spans="2:9" ht="16.2" x14ac:dyDescent="0.3">
      <c r="B95" s="56" t="s">
        <v>43</v>
      </c>
      <c r="C95" s="61"/>
      <c r="D95" s="56"/>
      <c r="E95" s="72"/>
      <c r="F95" s="56"/>
      <c r="G95" s="56"/>
    </row>
    <row r="96" spans="2:9" ht="16.2" x14ac:dyDescent="0.3">
      <c r="B96" s="56" t="s">
        <v>43</v>
      </c>
      <c r="C96" s="59"/>
      <c r="D96" s="70"/>
      <c r="E96" s="71"/>
      <c r="F96" s="70"/>
      <c r="G96" s="70"/>
      <c r="H96" s="56"/>
      <c r="I96" s="56"/>
    </row>
    <row r="97" spans="2:7" ht="16.2" x14ac:dyDescent="0.3">
      <c r="B97" s="56" t="s">
        <v>43</v>
      </c>
      <c r="C97" s="61"/>
      <c r="D97" s="56"/>
      <c r="E97" s="58"/>
      <c r="F97" s="56"/>
      <c r="G97" s="56"/>
    </row>
    <row r="98" spans="2:7" ht="16.2" x14ac:dyDescent="0.3">
      <c r="C98" s="61"/>
      <c r="D98" s="56"/>
      <c r="E98" s="58"/>
      <c r="F98" s="56"/>
      <c r="G98" s="56"/>
    </row>
    <row r="99" spans="2:7" ht="16.2" x14ac:dyDescent="0.3">
      <c r="C99" s="61"/>
      <c r="D99" s="56"/>
      <c r="E99" s="58"/>
      <c r="F99" s="56"/>
      <c r="G99" s="56"/>
    </row>
    <row r="100" spans="2:7" ht="16.2" x14ac:dyDescent="0.3">
      <c r="C100" s="58"/>
      <c r="D100" s="56"/>
      <c r="E100" s="58"/>
      <c r="F100" s="56"/>
      <c r="G100" s="56"/>
    </row>
    <row r="101" spans="2:7" ht="15" customHeight="1" x14ac:dyDescent="0.3">
      <c r="C101" s="41"/>
      <c r="D101" s="41"/>
      <c r="E101" s="41"/>
      <c r="F101" s="41"/>
    </row>
    <row r="102" spans="2:7" ht="15" customHeight="1" x14ac:dyDescent="0.3"/>
    <row r="103" spans="2:7" ht="16.2" x14ac:dyDescent="0.3">
      <c r="C103" s="374"/>
      <c r="D103" s="374"/>
      <c r="E103" s="374"/>
      <c r="F103" s="374"/>
      <c r="G103" s="374"/>
    </row>
    <row r="104" spans="2:7" ht="16.2" x14ac:dyDescent="0.3">
      <c r="C104" s="374"/>
      <c r="D104" s="374"/>
      <c r="E104" s="374"/>
      <c r="F104" s="374"/>
      <c r="G104" s="374"/>
    </row>
    <row r="105" spans="2:7" ht="18.75" customHeight="1" x14ac:dyDescent="0.3">
      <c r="C105" s="374"/>
      <c r="D105" s="374"/>
      <c r="E105" s="374"/>
      <c r="F105" s="374"/>
      <c r="G105" s="374"/>
    </row>
    <row r="106" spans="2:7" ht="16.2" x14ac:dyDescent="0.3">
      <c r="C106" s="374"/>
      <c r="D106" s="374"/>
      <c r="E106" s="374"/>
      <c r="F106" s="374"/>
      <c r="G106" s="374"/>
    </row>
    <row r="107" spans="2:7" ht="16.2" x14ac:dyDescent="0.3">
      <c r="C107" s="41"/>
      <c r="D107" s="41"/>
      <c r="E107" s="41"/>
      <c r="F107" s="41"/>
    </row>
    <row r="108" spans="2:7" ht="16.2" x14ac:dyDescent="0.3">
      <c r="C108" s="360"/>
      <c r="D108" s="360"/>
      <c r="E108" s="360"/>
    </row>
    <row r="109" spans="2:7" ht="16.2" x14ac:dyDescent="0.3">
      <c r="C109" s="360"/>
      <c r="D109" s="360"/>
      <c r="E109" s="360"/>
    </row>
    <row r="110" spans="2:7" ht="16.2" x14ac:dyDescent="0.3"/>
    <row r="111" spans="2:7" ht="16.2" x14ac:dyDescent="0.3"/>
    <row r="112" spans="2:7" ht="16.2" x14ac:dyDescent="0.3"/>
    <row r="113" ht="16.2" x14ac:dyDescent="0.3"/>
    <row r="114" ht="16.2" x14ac:dyDescent="0.3"/>
    <row r="115" ht="16.2" x14ac:dyDescent="0.3"/>
    <row r="116" ht="16.2" x14ac:dyDescent="0.3"/>
    <row r="117" ht="16.2" x14ac:dyDescent="0.3"/>
    <row r="118" ht="16.2" x14ac:dyDescent="0.3"/>
    <row r="119" ht="16.2" x14ac:dyDescent="0.3"/>
    <row r="120" ht="16.2" x14ac:dyDescent="0.3"/>
    <row r="121" ht="16.2" x14ac:dyDescent="0.3"/>
    <row r="122" ht="16.2" x14ac:dyDescent="0.3"/>
    <row r="123" ht="16.2" x14ac:dyDescent="0.3"/>
    <row r="124" ht="16.2" x14ac:dyDescent="0.3"/>
    <row r="125" ht="16.2" x14ac:dyDescent="0.3"/>
    <row r="126" ht="16.2" x14ac:dyDescent="0.3"/>
  </sheetData>
  <sheetProtection selectLockedCells="1"/>
  <dataConsolidate/>
  <mergeCells count="16">
    <mergeCell ref="C10:E10"/>
    <mergeCell ref="C11:E11"/>
    <mergeCell ref="C12:F12"/>
    <mergeCell ref="G10:G13"/>
    <mergeCell ref="C109:E109"/>
    <mergeCell ref="C103:G103"/>
    <mergeCell ref="C104:G104"/>
    <mergeCell ref="C105:G105"/>
    <mergeCell ref="C106:G106"/>
    <mergeCell ref="C108:E108"/>
    <mergeCell ref="C75:E75"/>
    <mergeCell ref="C69:G69"/>
    <mergeCell ref="C70:G70"/>
    <mergeCell ref="C71:G71"/>
    <mergeCell ref="C72:G72"/>
    <mergeCell ref="C74:E74"/>
  </mergeCells>
  <dataValidations xWindow="1029" yWindow="583" count="10">
    <dataValidation allowBlank="1" showInputMessage="1" showErrorMessage="1" promptTitle="URL" prompt="Veuillez insérer l'URL directe vers le document de référence" sqref="G37:G40" xr:uid="{E079451B-F0E4-4AD3-9941-BD41CD0AABAD}"/>
    <dataValidation type="whole" allowBlank="1" showInputMessage="1" showErrorMessage="1" errorTitle="Veuillez ne pas remplir" error="Veuillez ne pas remplir manuellement ces celulles" sqref="E59:E62" xr:uid="{BEBC058E-8F61-4C4D-B11D-46041E0B391F}">
      <formula1>10000</formula1>
      <formula2>50000</formula2>
    </dataValidation>
    <dataValidation type="decimal" allowBlank="1" showInputMessage="1" showErrorMessage="1" errorTitle="Veuillez ne pas modifier" sqref="E8:G8" xr:uid="{7976E308-631D-47E9-AC6A-05B221BD22C0}">
      <formula1>10000</formula1>
      <formula2>50000</formula2>
    </dataValidation>
    <dataValidation type="decimal" allowBlank="1" showInputMessage="1" showErrorMessage="1" errorTitle="Veuillez ne pas modifier" error="Veuillez ne pas modifier ces cellules" sqref="C8:D8 C73:E74 F73:G75" xr:uid="{D64B9237-40BB-4A17-AE35-69869BD025B3}">
      <formula1>10000</formula1>
      <formula2>50000</formula2>
    </dataValidation>
    <dataValidation type="textLength" allowBlank="1" showInputMessage="1" showErrorMessage="1" errorTitle="Veuillez ne pas modifier" error="Veuillez ne pas modifier ces cellules" sqref="C66:C67 F15 D18:G19 D15" xr:uid="{AD85E4FE-6EDB-40B6-992E-49A3C54868FD}">
      <formula1>10000</formula1>
      <formula2>50000</formula2>
    </dataValidation>
    <dataValidation type="whole" allowBlank="1" showInputMessage="1" showErrorMessage="1" errorTitle="Veuillez ne pas modifier" error="Veuillez ne pas modifier ces cellules" sqref="G27 G15 E15 C53:C65 C50:C51 G59:G62 C47 C15 C17:C37 C39:C45" xr:uid="{D9F471FE-21F1-4AB1-B7D7-A0A504272613}">
      <formula1>10000</formula1>
      <formula2>50000</formula2>
    </dataValidation>
    <dataValidation type="whole" allowBlank="1" showInputMessage="1" showErrorMessage="1" errorTitle="Veuillez ne pas modifier" error="Veuillez ne pas modifier ces cellules" sqref="C69:G72" xr:uid="{EF7F0EE1-6880-4244-A51B-FE07CEDFFB27}">
      <formula1>444</formula1>
      <formula2>445</formula2>
    </dataValidation>
    <dataValidation allowBlank="1" showInputMessage="1" showErrorMessage="1" errorTitle="Veuillez ne pas modifier" error="Veuillez ne pas modifier ces cellules" sqref="C52 C48:C49 C75:E75" xr:uid="{38E40CE9-FEFE-4F50-A54C-6DD0C626715E}"/>
    <dataValidation type="whole" allowBlank="1" showInputMessage="1" showErrorMessage="1" errorTitle="Veuillez ne pas modifier" error="Veuillez ne pas modifier ces cellules" sqref="C46" xr:uid="{31FC86A6-12C9-412D-92CF-30E961EB243C}">
      <formula1>4</formula1>
      <formula2>5</formula2>
    </dataValidation>
    <dataValidation type="whole" showInputMessage="1" showErrorMessage="1" sqref="E41:E42 E27" xr:uid="{888FA659-E08F-4AD6-B51D-A616709BB654}">
      <formula1>999999</formula1>
      <formula2>99999999</formula2>
    </dataValidation>
  </dataValidations>
  <hyperlinks>
    <hyperlink ref="C13" r:id="rId1" display="Si vous avez des questions, veuillez contacter  data@eiti.org" xr:uid="{00000000-0004-0000-0100-000012000000}"/>
    <hyperlink ref="C72:G72" r:id="rId2" display="Give us your feedback or report a conflict in the data! Write to us at  data@eiti.org" xr:uid="{2B1627D8-621C-4FBE-A497-9AFE969943B5}"/>
    <hyperlink ref="G72" r:id="rId3" display="Give us your feedback or report a conflict in the data! Write to us at  data@eiti.org" xr:uid="{6C5FFEFE-FC9C-4AD7-BE65-B9958593063A}"/>
    <hyperlink ref="E72:F72" r:id="rId4" display="Give us your feedback or report a conflict in the data! Write to us at  data@eiti.org" xr:uid="{DBEA8569-8C48-4726-9E9D-319FA97863C5}"/>
    <hyperlink ref="F72" r:id="rId5" display="Give us your feedback or report a conflict in the data! Write to us at  data@eiti.org" xr:uid="{C68DE811-3A82-40E8-AC61-102006E6BA24}"/>
    <hyperlink ref="C69:G69" r:id="rId6" display="Pour plus d’information sur l’ITIE, visitez notre site Internet  https://eiti.org" xr:uid="{128818C6-AB59-4A22-B089-A45A75B06974}"/>
    <hyperlink ref="C70:G70" r:id="rId7" display="Vous voulez en savoir plus sur votre pays ? Vérifiez si votre pays met en œuvre la Norme ITIE en visitant https://eiti.org/countries" xr:uid="{C216B62F-D79D-487C-8AFE-79B07BB1494C}"/>
    <hyperlink ref="C71:G71" r:id="rId8" display="Pour la version la plus récente des modèles de données résumées, consultez https://eiti.org/fr/document/modele-donnees-resumees-itie" xr:uid="{E59D7407-02BD-47A3-AA82-3DC5546201E2}"/>
    <hyperlink ref="C50" r:id="rId9" xr:uid="{00000000-0004-0000-0100-00000C000000}"/>
    <hyperlink ref="C53" r:id="rId10" location="r4-7" xr:uid="{00000000-0004-0000-0100-000011000000}"/>
    <hyperlink ref="C38" r:id="rId11" location="r7-2" xr:uid="{00000000-0004-0000-0100-000013000000}"/>
    <hyperlink ref="E40" r:id="rId12" xr:uid="{BE880805-0FF5-41D6-BB18-945B9D31752A}"/>
    <hyperlink ref="E52" r:id="rId13" xr:uid="{8185464E-08AB-4F41-9EC0-507D153DE42D}"/>
  </hyperlinks>
  <pageMargins left="0.25" right="0.25" top="0.75" bottom="0.75" header="0.3" footer="0.3"/>
  <pageSetup paperSize="8" fitToHeight="0" orientation="landscape" horizontalDpi="2400" verticalDpi="2400" r:id="rId14"/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H218"/>
  <sheetViews>
    <sheetView showGridLines="0" topLeftCell="A17" zoomScale="86" zoomScaleNormal="85" workbookViewId="0">
      <selection activeCell="B208" sqref="B208"/>
    </sheetView>
  </sheetViews>
  <sheetFormatPr baseColWidth="10" defaultColWidth="4" defaultRowHeight="16.2" x14ac:dyDescent="0.3"/>
  <cols>
    <col min="1" max="1" width="4" style="12"/>
    <col min="2" max="2" width="56.6640625" style="12" customWidth="1"/>
    <col min="3" max="3" width="0.6640625" style="12" customWidth="1"/>
    <col min="4" max="4" width="57.44140625" style="12" bestFit="1" customWidth="1"/>
    <col min="5" max="5" width="0.6640625" style="12" customWidth="1"/>
    <col min="6" max="6" width="50.44140625" style="12" bestFit="1" customWidth="1"/>
    <col min="7" max="7" width="0.6640625" style="12" customWidth="1"/>
    <col min="8" max="8" width="53.6640625" style="12" customWidth="1"/>
    <col min="9" max="15" width="4" style="12"/>
    <col min="16" max="16" width="42" style="12" bestFit="1" customWidth="1"/>
    <col min="17" max="16384" width="4" style="12"/>
  </cols>
  <sheetData>
    <row r="3" spans="2:8" x14ac:dyDescent="0.3">
      <c r="H3" s="13" t="s">
        <v>44</v>
      </c>
    </row>
    <row r="4" spans="2:8" x14ac:dyDescent="0.3">
      <c r="H4" s="13">
        <f>Introduction!G4</f>
        <v>0</v>
      </c>
    </row>
    <row r="8" spans="2:8" x14ac:dyDescent="0.3">
      <c r="B8" s="138" t="s">
        <v>113</v>
      </c>
      <c r="C8" s="74"/>
      <c r="D8" s="74"/>
      <c r="E8" s="74"/>
      <c r="F8" s="74"/>
      <c r="G8" s="74"/>
      <c r="H8" s="74"/>
    </row>
    <row r="9" spans="2:8" ht="21.6" x14ac:dyDescent="0.3">
      <c r="B9" s="73" t="s">
        <v>46</v>
      </c>
      <c r="C9" s="74"/>
      <c r="D9" s="74"/>
      <c r="E9" s="74"/>
      <c r="F9" s="73"/>
      <c r="G9" s="74"/>
      <c r="H9" s="74"/>
    </row>
    <row r="10" spans="2:8" x14ac:dyDescent="0.3">
      <c r="B10" s="373" t="s">
        <v>114</v>
      </c>
      <c r="C10" s="373"/>
      <c r="D10" s="373"/>
      <c r="E10" s="373"/>
      <c r="F10" s="373"/>
      <c r="G10" s="373"/>
      <c r="H10" s="373"/>
    </row>
    <row r="11" spans="2:8" x14ac:dyDescent="0.3">
      <c r="B11" s="372" t="s">
        <v>115</v>
      </c>
      <c r="C11" s="372"/>
      <c r="D11" s="372"/>
      <c r="E11" s="372"/>
      <c r="F11" s="373"/>
      <c r="G11" s="373"/>
      <c r="H11" s="373"/>
    </row>
    <row r="12" spans="2:8" x14ac:dyDescent="0.3">
      <c r="B12" s="372" t="s">
        <v>116</v>
      </c>
      <c r="C12" s="372"/>
      <c r="D12" s="372"/>
      <c r="E12" s="372"/>
      <c r="F12" s="373"/>
      <c r="G12" s="373"/>
      <c r="H12" s="373"/>
    </row>
    <row r="13" spans="2:8" x14ac:dyDescent="0.3">
      <c r="B13" s="372" t="s">
        <v>117</v>
      </c>
      <c r="C13" s="372"/>
      <c r="D13" s="372"/>
      <c r="E13" s="372"/>
      <c r="F13" s="373"/>
      <c r="G13" s="373"/>
      <c r="H13" s="373"/>
    </row>
    <row r="14" spans="2:8" x14ac:dyDescent="0.3">
      <c r="B14" s="372" t="s">
        <v>118</v>
      </c>
      <c r="C14" s="372"/>
      <c r="D14" s="372"/>
      <c r="E14" s="372"/>
      <c r="F14" s="373"/>
      <c r="G14" s="373"/>
      <c r="H14" s="373"/>
    </row>
    <row r="15" spans="2:8" x14ac:dyDescent="0.35">
      <c r="B15" s="377" t="s">
        <v>119</v>
      </c>
      <c r="C15" s="378"/>
      <c r="D15" s="378"/>
      <c r="E15" s="378"/>
      <c r="F15" s="378"/>
      <c r="G15" s="378"/>
      <c r="H15" s="378"/>
    </row>
    <row r="16" spans="2:8" x14ac:dyDescent="0.35">
      <c r="E16" s="77"/>
      <c r="F16" s="77"/>
      <c r="G16" s="77"/>
      <c r="H16" s="77"/>
    </row>
    <row r="17" spans="2:8" ht="32.4" x14ac:dyDescent="0.3">
      <c r="B17" s="225" t="s">
        <v>19</v>
      </c>
      <c r="D17" s="139" t="s">
        <v>120</v>
      </c>
      <c r="F17" s="140" t="s">
        <v>121</v>
      </c>
      <c r="G17" s="56"/>
      <c r="H17" s="56"/>
    </row>
    <row r="19" spans="2:8" ht="24" x14ac:dyDescent="0.3">
      <c r="B19" s="141" t="s">
        <v>122</v>
      </c>
      <c r="D19" s="142"/>
      <c r="F19" s="142"/>
    </row>
    <row r="20" spans="2:8" x14ac:dyDescent="0.3">
      <c r="B20" s="58" t="s">
        <v>123</v>
      </c>
      <c r="D20" s="58"/>
      <c r="F20" s="58"/>
    </row>
    <row r="21" spans="2:8" x14ac:dyDescent="0.3">
      <c r="B21" s="60"/>
      <c r="D21" s="143"/>
      <c r="F21" s="143"/>
    </row>
    <row r="22" spans="2:8" ht="18.600000000000001" x14ac:dyDescent="0.3">
      <c r="B22" s="144" t="s">
        <v>124</v>
      </c>
      <c r="C22" s="145"/>
      <c r="D22" s="144" t="s">
        <v>125</v>
      </c>
      <c r="E22" s="145"/>
      <c r="F22" s="144" t="s">
        <v>126</v>
      </c>
      <c r="G22" s="145"/>
      <c r="H22" s="146" t="s">
        <v>127</v>
      </c>
    </row>
    <row r="23" spans="2:8" x14ac:dyDescent="0.3">
      <c r="B23" s="147" t="s">
        <v>128</v>
      </c>
      <c r="C23" s="109"/>
      <c r="D23" s="148"/>
      <c r="E23" s="109"/>
      <c r="F23" s="148"/>
      <c r="G23" s="109"/>
      <c r="H23" s="149"/>
    </row>
    <row r="24" spans="2:8" x14ac:dyDescent="0.3">
      <c r="B24" s="150" t="s">
        <v>129</v>
      </c>
      <c r="C24" s="109"/>
      <c r="D24" s="151"/>
      <c r="E24" s="109"/>
      <c r="F24" s="151"/>
      <c r="G24" s="109"/>
      <c r="H24" s="152"/>
    </row>
    <row r="25" spans="2:8" ht="30" x14ac:dyDescent="0.3">
      <c r="B25" s="153" t="s">
        <v>130</v>
      </c>
      <c r="C25" s="109"/>
      <c r="D25" s="151" t="s">
        <v>131</v>
      </c>
      <c r="E25" s="109"/>
      <c r="F25" s="151" t="s">
        <v>2502</v>
      </c>
      <c r="G25" s="109"/>
      <c r="H25" s="251"/>
    </row>
    <row r="26" spans="2:8" ht="30" x14ac:dyDescent="0.3">
      <c r="B26" s="153" t="s">
        <v>132</v>
      </c>
      <c r="C26" s="109"/>
      <c r="D26" s="151" t="s">
        <v>133</v>
      </c>
      <c r="E26" s="109"/>
      <c r="F26" s="317" t="s">
        <v>134</v>
      </c>
      <c r="G26" s="109"/>
      <c r="H26" s="152"/>
    </row>
    <row r="27" spans="2:8" ht="30" x14ac:dyDescent="0.3">
      <c r="B27" s="153" t="s">
        <v>135</v>
      </c>
      <c r="C27" s="109"/>
      <c r="D27" s="151" t="s">
        <v>133</v>
      </c>
      <c r="E27" s="109"/>
      <c r="F27" s="317" t="s">
        <v>136</v>
      </c>
      <c r="G27" s="109"/>
      <c r="H27" s="152"/>
    </row>
    <row r="28" spans="2:8" ht="30" x14ac:dyDescent="0.3">
      <c r="B28" s="154" t="s">
        <v>137</v>
      </c>
      <c r="C28" s="109"/>
      <c r="D28" s="322" t="s">
        <v>133</v>
      </c>
      <c r="E28" s="109"/>
      <c r="F28" s="327" t="s">
        <v>138</v>
      </c>
      <c r="G28" s="109"/>
      <c r="H28" s="155"/>
    </row>
    <row r="29" spans="2:8" x14ac:dyDescent="0.3">
      <c r="B29" s="156"/>
      <c r="C29" s="109"/>
      <c r="D29" s="157"/>
      <c r="E29" s="109"/>
      <c r="F29" s="157"/>
      <c r="G29" s="109"/>
      <c r="H29" s="109"/>
    </row>
    <row r="30" spans="2:8" x14ac:dyDescent="0.3">
      <c r="B30" s="147" t="s">
        <v>139</v>
      </c>
      <c r="C30" s="109"/>
      <c r="D30" s="148"/>
      <c r="E30" s="109"/>
      <c r="F30" s="148"/>
      <c r="G30" s="109"/>
      <c r="H30" s="149"/>
    </row>
    <row r="31" spans="2:8" x14ac:dyDescent="0.3">
      <c r="B31" s="150" t="s">
        <v>129</v>
      </c>
      <c r="C31" s="109"/>
      <c r="D31" s="151"/>
      <c r="E31" s="109"/>
      <c r="F31" s="151"/>
      <c r="G31" s="109"/>
      <c r="H31" s="152"/>
    </row>
    <row r="32" spans="2:8" ht="75" x14ac:dyDescent="0.3">
      <c r="B32" s="153" t="s">
        <v>140</v>
      </c>
      <c r="C32" s="109"/>
      <c r="D32" s="151" t="s">
        <v>133</v>
      </c>
      <c r="E32" s="109"/>
      <c r="F32" s="318" t="s">
        <v>141</v>
      </c>
      <c r="G32" s="109"/>
      <c r="H32" s="251" t="s">
        <v>142</v>
      </c>
    </row>
    <row r="33" spans="1:8" ht="60" x14ac:dyDescent="0.3">
      <c r="A33" s="158"/>
      <c r="B33" s="159" t="s">
        <v>143</v>
      </c>
      <c r="C33" s="160"/>
      <c r="D33" s="151" t="s">
        <v>133</v>
      </c>
      <c r="E33" s="109"/>
      <c r="F33" s="151" t="s">
        <v>144</v>
      </c>
      <c r="G33" s="109"/>
      <c r="H33" s="251" t="s">
        <v>2503</v>
      </c>
    </row>
    <row r="34" spans="1:8" ht="30" x14ac:dyDescent="0.3">
      <c r="B34" s="153" t="s">
        <v>145</v>
      </c>
      <c r="C34" s="109"/>
      <c r="D34" s="151" t="s">
        <v>133</v>
      </c>
      <c r="E34" s="109"/>
      <c r="F34" s="151" t="s">
        <v>146</v>
      </c>
      <c r="G34" s="109"/>
      <c r="H34" s="152"/>
    </row>
    <row r="35" spans="1:8" ht="30" x14ac:dyDescent="0.3">
      <c r="B35" s="161" t="s">
        <v>143</v>
      </c>
      <c r="C35" s="160"/>
      <c r="D35" s="151" t="s">
        <v>133</v>
      </c>
      <c r="E35" s="109"/>
      <c r="F35" s="151" t="s">
        <v>146</v>
      </c>
      <c r="G35" s="109"/>
      <c r="H35" s="152"/>
    </row>
    <row r="36" spans="1:8" ht="30" x14ac:dyDescent="0.3">
      <c r="B36" s="153" t="s">
        <v>147</v>
      </c>
      <c r="C36" s="109"/>
      <c r="D36" s="151" t="s">
        <v>133</v>
      </c>
      <c r="E36" s="109"/>
      <c r="F36" s="151" t="s">
        <v>144</v>
      </c>
      <c r="G36" s="109"/>
      <c r="H36" s="152"/>
    </row>
    <row r="37" spans="1:8" ht="45" x14ac:dyDescent="0.3">
      <c r="B37" s="162" t="s">
        <v>148</v>
      </c>
      <c r="C37" s="160"/>
      <c r="D37" s="328">
        <v>27</v>
      </c>
      <c r="E37" s="109"/>
      <c r="F37" s="322" t="s">
        <v>149</v>
      </c>
      <c r="G37" s="109"/>
      <c r="H37" s="251" t="s">
        <v>150</v>
      </c>
    </row>
    <row r="38" spans="1:8" x14ac:dyDescent="0.3">
      <c r="B38" s="163"/>
      <c r="C38" s="109"/>
      <c r="D38" s="157"/>
      <c r="E38" s="109"/>
      <c r="F38" s="157"/>
      <c r="G38" s="109"/>
      <c r="H38" s="164"/>
    </row>
    <row r="39" spans="1:8" x14ac:dyDescent="0.3">
      <c r="B39" s="147" t="s">
        <v>151</v>
      </c>
      <c r="C39" s="109"/>
      <c r="D39" s="165"/>
      <c r="E39" s="109"/>
      <c r="F39" s="165"/>
      <c r="G39" s="109"/>
      <c r="H39" s="149"/>
    </row>
    <row r="40" spans="1:8" x14ac:dyDescent="0.3">
      <c r="B40" s="150" t="s">
        <v>152</v>
      </c>
      <c r="C40" s="109"/>
      <c r="D40" s="151" t="s">
        <v>131</v>
      </c>
      <c r="E40" s="109"/>
      <c r="F40" s="320" t="s">
        <v>153</v>
      </c>
      <c r="G40" s="109"/>
      <c r="H40" s="152"/>
    </row>
    <row r="41" spans="1:8" x14ac:dyDescent="0.3">
      <c r="B41" s="150" t="s">
        <v>154</v>
      </c>
      <c r="C41" s="109"/>
      <c r="D41" s="151" t="s">
        <v>131</v>
      </c>
      <c r="E41" s="109"/>
      <c r="F41" s="320" t="s">
        <v>155</v>
      </c>
      <c r="G41" s="109"/>
      <c r="H41" s="152"/>
    </row>
    <row r="42" spans="1:8" ht="30" x14ac:dyDescent="0.3">
      <c r="B42" s="166" t="s">
        <v>156</v>
      </c>
      <c r="C42" s="109"/>
      <c r="D42" s="322" t="s">
        <v>106</v>
      </c>
      <c r="E42" s="109"/>
      <c r="F42" s="322" t="str">
        <f>IF(D42=Listes!$K$4,"&lt; Indiquez l'URL de la source &gt;",IF(D42=Listes!$K$5,"&lt; Référence de la section dans le Rapport ITIE ou URL&gt;",IF(D42=Listes!$K$6,"&lt; Référence de la non-applicabilité &gt;","")))</f>
        <v>&lt; Référence de la non-applicabilité &gt;</v>
      </c>
      <c r="G42" s="109"/>
      <c r="H42" s="155"/>
    </row>
    <row r="43" spans="1:8" x14ac:dyDescent="0.3">
      <c r="B43" s="156"/>
      <c r="C43" s="109"/>
      <c r="D43" s="157"/>
      <c r="E43" s="109"/>
      <c r="F43" s="157"/>
      <c r="G43" s="109"/>
      <c r="H43" s="109"/>
    </row>
    <row r="44" spans="1:8" x14ac:dyDescent="0.3">
      <c r="B44" s="147" t="s">
        <v>157</v>
      </c>
      <c r="C44" s="109"/>
      <c r="D44" s="165"/>
      <c r="E44" s="109"/>
      <c r="F44" s="165"/>
      <c r="G44" s="109"/>
      <c r="H44" s="149"/>
    </row>
    <row r="45" spans="1:8" x14ac:dyDescent="0.3">
      <c r="B45" s="150" t="s">
        <v>158</v>
      </c>
      <c r="C45" s="109"/>
      <c r="D45" s="151" t="s">
        <v>133</v>
      </c>
      <c r="E45" s="109"/>
      <c r="F45" s="151" t="s">
        <v>159</v>
      </c>
      <c r="G45" s="109"/>
      <c r="H45" s="291"/>
    </row>
    <row r="46" spans="1:8" x14ac:dyDescent="0.3">
      <c r="B46" s="153" t="s">
        <v>160</v>
      </c>
      <c r="C46" s="109"/>
      <c r="D46" s="151" t="s">
        <v>161</v>
      </c>
      <c r="E46" s="109"/>
      <c r="F46" s="151" t="s">
        <v>159</v>
      </c>
      <c r="G46" s="109"/>
      <c r="H46" s="291" t="s">
        <v>162</v>
      </c>
    </row>
    <row r="47" spans="1:8" ht="28.8" x14ac:dyDescent="0.3">
      <c r="B47" s="150" t="s">
        <v>163</v>
      </c>
      <c r="C47" s="109"/>
      <c r="D47" s="151" t="s">
        <v>161</v>
      </c>
      <c r="E47" s="109"/>
      <c r="F47" s="151" t="s">
        <v>159</v>
      </c>
      <c r="G47" s="109"/>
      <c r="H47" s="294" t="s">
        <v>2504</v>
      </c>
    </row>
    <row r="48" spans="1:8" x14ac:dyDescent="0.3">
      <c r="B48" s="150" t="s">
        <v>164</v>
      </c>
      <c r="C48" s="109"/>
      <c r="D48" s="151" t="s">
        <v>161</v>
      </c>
      <c r="E48" s="109"/>
      <c r="F48" s="151" t="s">
        <v>159</v>
      </c>
      <c r="G48" s="109"/>
      <c r="H48" s="294" t="s">
        <v>2505</v>
      </c>
    </row>
    <row r="49" spans="2:8" x14ac:dyDescent="0.3">
      <c r="B49" s="150"/>
      <c r="C49" s="109"/>
      <c r="D49" s="151"/>
      <c r="E49" s="109"/>
      <c r="F49" s="151"/>
      <c r="G49" s="109"/>
      <c r="H49" s="294" t="s">
        <v>2506</v>
      </c>
    </row>
    <row r="50" spans="2:8" ht="30" x14ac:dyDescent="0.3">
      <c r="B50" s="166" t="s">
        <v>165</v>
      </c>
      <c r="C50" s="109"/>
      <c r="D50" s="322" t="s">
        <v>106</v>
      </c>
      <c r="E50" s="109"/>
      <c r="F50" s="322" t="str">
        <f>IF(D50=Listes!$K$4,"&lt; Indiquez l'URL de la source &gt;",IF(D50=Listes!$K$5,"&lt; Référence de la section dans le Rapport ITIE ou URL&gt;",IF(D50=Listes!$K$6,"&lt; Référence de la non-applicabilité &gt;","")))</f>
        <v>&lt; Référence de la non-applicabilité &gt;</v>
      </c>
      <c r="G50" s="109"/>
      <c r="H50" s="346" t="s">
        <v>2507</v>
      </c>
    </row>
    <row r="51" spans="2:8" x14ac:dyDescent="0.3">
      <c r="B51" s="156"/>
      <c r="C51" s="109"/>
      <c r="D51" s="157"/>
      <c r="E51" s="109"/>
      <c r="F51" s="157"/>
      <c r="G51" s="109"/>
      <c r="H51" s="109"/>
    </row>
    <row r="52" spans="2:8" x14ac:dyDescent="0.3">
      <c r="B52" s="147" t="s">
        <v>166</v>
      </c>
      <c r="C52" s="109"/>
      <c r="D52" s="167"/>
      <c r="E52" s="109"/>
      <c r="F52" s="167"/>
      <c r="G52" s="109"/>
      <c r="H52" s="149"/>
    </row>
    <row r="53" spans="2:8" x14ac:dyDescent="0.3">
      <c r="B53" s="150" t="s">
        <v>167</v>
      </c>
      <c r="C53" s="109"/>
      <c r="D53" s="151" t="s">
        <v>133</v>
      </c>
      <c r="E53" s="109"/>
      <c r="F53" s="151" t="s">
        <v>168</v>
      </c>
      <c r="G53" s="109"/>
      <c r="H53" s="152"/>
    </row>
    <row r="54" spans="2:8" x14ac:dyDescent="0.3">
      <c r="B54" s="153" t="s">
        <v>169</v>
      </c>
      <c r="C54" s="109"/>
      <c r="D54" s="151" t="s">
        <v>133</v>
      </c>
      <c r="E54" s="109"/>
      <c r="F54" s="151" t="s">
        <v>170</v>
      </c>
      <c r="G54" s="109"/>
      <c r="H54" s="152"/>
    </row>
    <row r="55" spans="2:8" x14ac:dyDescent="0.3">
      <c r="B55" s="168" t="s">
        <v>171</v>
      </c>
      <c r="C55" s="109"/>
      <c r="D55" s="321" t="str">
        <f>IF(OR(D54=Listes!$K$4),"&lt; nom du registre &gt;","")</f>
        <v/>
      </c>
      <c r="E55" s="109"/>
      <c r="F55" s="322" t="str">
        <f>IF(D55="&lt; nom du registre &gt;","&lt; Indiquez l'URL de la source &gt;",IF(D55=Listes!$K$5,"&lt; Référence de la section dans le Rapport ITIE ou URL&gt;",IF(D55=Listes!$K$6,"&lt; Référence de la non-applicabilité &gt;","")))</f>
        <v/>
      </c>
      <c r="G55" s="109"/>
      <c r="H55" s="155"/>
    </row>
    <row r="56" spans="2:8" x14ac:dyDescent="0.3">
      <c r="B56" s="156"/>
      <c r="C56" s="109"/>
      <c r="D56" s="157"/>
      <c r="E56" s="109"/>
      <c r="F56" s="157"/>
      <c r="G56" s="109"/>
      <c r="H56" s="109"/>
    </row>
    <row r="57" spans="2:8" x14ac:dyDescent="0.3">
      <c r="B57" s="147" t="s">
        <v>172</v>
      </c>
      <c r="C57" s="109"/>
      <c r="D57" s="167"/>
      <c r="E57" s="109"/>
      <c r="F57" s="167"/>
      <c r="G57" s="109"/>
      <c r="H57" s="149"/>
    </row>
    <row r="58" spans="2:8" ht="30" x14ac:dyDescent="0.3">
      <c r="B58" s="169" t="s">
        <v>173</v>
      </c>
      <c r="C58" s="109"/>
      <c r="D58" s="151" t="s">
        <v>133</v>
      </c>
      <c r="E58" s="109"/>
      <c r="F58" s="329" t="s">
        <v>2508</v>
      </c>
      <c r="G58" s="109"/>
      <c r="H58" s="152"/>
    </row>
    <row r="59" spans="2:8" ht="45" x14ac:dyDescent="0.3">
      <c r="B59" s="170" t="s">
        <v>175</v>
      </c>
      <c r="C59" s="109"/>
      <c r="D59" s="151" t="s">
        <v>131</v>
      </c>
      <c r="E59" s="109"/>
      <c r="F59" s="151" t="s">
        <v>176</v>
      </c>
      <c r="G59" s="109"/>
      <c r="H59" s="152"/>
    </row>
    <row r="60" spans="2:8" ht="30" x14ac:dyDescent="0.3">
      <c r="B60" s="171" t="s">
        <v>177</v>
      </c>
      <c r="C60" s="109"/>
      <c r="D60" s="322" t="s">
        <v>131</v>
      </c>
      <c r="E60" s="109"/>
      <c r="F60" s="323" t="s">
        <v>178</v>
      </c>
      <c r="G60" s="109"/>
      <c r="H60" s="155"/>
    </row>
    <row r="61" spans="2:8" x14ac:dyDescent="0.3">
      <c r="B61" s="156"/>
      <c r="C61" s="109"/>
      <c r="D61" s="157"/>
      <c r="E61" s="109"/>
      <c r="F61" s="157"/>
      <c r="G61" s="109"/>
      <c r="H61" s="109"/>
    </row>
    <row r="62" spans="2:8" x14ac:dyDescent="0.3">
      <c r="B62" s="147" t="s">
        <v>179</v>
      </c>
      <c r="C62" s="109"/>
      <c r="D62" s="167"/>
      <c r="E62" s="109"/>
      <c r="F62" s="167"/>
      <c r="G62" s="109"/>
      <c r="H62" s="149"/>
    </row>
    <row r="63" spans="2:8" ht="30" x14ac:dyDescent="0.3">
      <c r="B63" s="166" t="s">
        <v>180</v>
      </c>
      <c r="C63" s="109"/>
      <c r="D63" s="322" t="s">
        <v>133</v>
      </c>
      <c r="E63" s="109"/>
      <c r="F63" s="322" t="s">
        <v>2509</v>
      </c>
      <c r="G63" s="109"/>
      <c r="H63" s="155"/>
    </row>
    <row r="64" spans="2:8" x14ac:dyDescent="0.3">
      <c r="B64" s="156"/>
      <c r="C64" s="109"/>
      <c r="D64" s="157"/>
      <c r="E64" s="109"/>
      <c r="F64" s="157"/>
      <c r="G64" s="109"/>
      <c r="H64" s="109"/>
    </row>
    <row r="65" spans="2:8" x14ac:dyDescent="0.3">
      <c r="B65" s="147" t="s">
        <v>181</v>
      </c>
      <c r="C65" s="109"/>
      <c r="D65" s="292"/>
      <c r="E65" s="109"/>
      <c r="F65" s="167"/>
      <c r="G65" s="109"/>
      <c r="H65" s="149"/>
    </row>
    <row r="66" spans="2:8" x14ac:dyDescent="0.3">
      <c r="B66" s="241" t="s">
        <v>182</v>
      </c>
      <c r="C66" s="109"/>
      <c r="D66" s="240"/>
      <c r="E66" s="109"/>
      <c r="F66" s="240"/>
      <c r="G66" s="109"/>
      <c r="H66" s="152"/>
    </row>
    <row r="67" spans="2:8" ht="30" x14ac:dyDescent="0.3">
      <c r="B67" s="169" t="s">
        <v>183</v>
      </c>
      <c r="C67" s="109"/>
      <c r="D67" s="324" t="s">
        <v>133</v>
      </c>
      <c r="E67" s="109"/>
      <c r="F67" s="329" t="s">
        <v>174</v>
      </c>
      <c r="G67" s="109"/>
      <c r="H67" s="152"/>
    </row>
    <row r="68" spans="2:8" ht="30" x14ac:dyDescent="0.3">
      <c r="B68" s="169" t="s">
        <v>184</v>
      </c>
      <c r="C68" s="109"/>
      <c r="D68" s="324" t="s">
        <v>133</v>
      </c>
      <c r="E68" s="109"/>
      <c r="F68" s="329" t="s">
        <v>174</v>
      </c>
      <c r="G68" s="109"/>
      <c r="H68" s="152"/>
    </row>
    <row r="69" spans="2:8" x14ac:dyDescent="0.3">
      <c r="B69" s="170" t="s">
        <v>185</v>
      </c>
      <c r="C69" s="109"/>
      <c r="D69" s="325">
        <v>24625519</v>
      </c>
      <c r="E69" s="109"/>
      <c r="F69" s="151" t="s">
        <v>186</v>
      </c>
      <c r="G69" s="109"/>
      <c r="H69" s="152"/>
    </row>
    <row r="70" spans="2:8" x14ac:dyDescent="0.3">
      <c r="B70" s="170" t="s">
        <v>187</v>
      </c>
      <c r="C70" s="109"/>
      <c r="D70" s="325">
        <v>1786640000</v>
      </c>
      <c r="E70" s="109"/>
      <c r="F70" s="151" t="s">
        <v>188</v>
      </c>
      <c r="G70" s="109"/>
      <c r="H70" s="152" t="s">
        <v>189</v>
      </c>
    </row>
    <row r="71" spans="2:8" x14ac:dyDescent="0.3">
      <c r="B71" s="170" t="s">
        <v>190</v>
      </c>
      <c r="C71" s="109"/>
      <c r="D71" s="325">
        <v>76712402</v>
      </c>
      <c r="E71" s="109"/>
      <c r="F71" s="151" t="s">
        <v>2510</v>
      </c>
      <c r="G71" s="109"/>
      <c r="H71" s="152"/>
    </row>
    <row r="72" spans="2:8" x14ac:dyDescent="0.3">
      <c r="B72" s="170" t="s">
        <v>191</v>
      </c>
      <c r="C72" s="109"/>
      <c r="D72" s="325">
        <v>120710000</v>
      </c>
      <c r="E72" s="109"/>
      <c r="F72" s="151" t="s">
        <v>188</v>
      </c>
      <c r="G72" s="109"/>
      <c r="H72" s="152" t="s">
        <v>189</v>
      </c>
    </row>
    <row r="73" spans="2:8" x14ac:dyDescent="0.3">
      <c r="B73" s="170" t="s">
        <v>192</v>
      </c>
      <c r="C73" s="109"/>
      <c r="D73" s="325">
        <v>34921.79</v>
      </c>
      <c r="E73" s="109"/>
      <c r="F73" s="151" t="s">
        <v>193</v>
      </c>
      <c r="G73" s="109"/>
      <c r="H73" s="152"/>
    </row>
    <row r="74" spans="2:8" x14ac:dyDescent="0.3">
      <c r="B74" s="170" t="s">
        <v>194</v>
      </c>
      <c r="C74" s="109"/>
      <c r="D74" s="325">
        <v>17740000</v>
      </c>
      <c r="E74" s="109"/>
      <c r="F74" s="151" t="s">
        <v>188</v>
      </c>
      <c r="G74" s="109"/>
      <c r="H74" s="152" t="s">
        <v>189</v>
      </c>
    </row>
    <row r="75" spans="2:8" x14ac:dyDescent="0.3">
      <c r="B75" s="170" t="s">
        <v>195</v>
      </c>
      <c r="C75" s="109"/>
      <c r="D75" s="325">
        <v>87450</v>
      </c>
      <c r="E75" s="109"/>
      <c r="F75" s="151" t="s">
        <v>196</v>
      </c>
      <c r="G75" s="109"/>
      <c r="H75" s="152"/>
    </row>
    <row r="76" spans="2:8" x14ac:dyDescent="0.3">
      <c r="B76" s="170" t="s">
        <v>197</v>
      </c>
      <c r="C76" s="109"/>
      <c r="D76" s="325">
        <v>1620000000</v>
      </c>
      <c r="E76" s="109"/>
      <c r="F76" s="151" t="s">
        <v>63</v>
      </c>
      <c r="G76" s="109"/>
      <c r="H76" s="152" t="s">
        <v>189</v>
      </c>
    </row>
    <row r="77" spans="2:8" x14ac:dyDescent="0.3">
      <c r="B77" s="170" t="s">
        <v>198</v>
      </c>
      <c r="C77" s="109"/>
      <c r="D77" s="324" t="s">
        <v>199</v>
      </c>
      <c r="E77" s="109"/>
      <c r="F77" s="151" t="s">
        <v>199</v>
      </c>
      <c r="G77" s="109"/>
      <c r="H77" s="152"/>
    </row>
    <row r="78" spans="2:8" x14ac:dyDescent="0.3">
      <c r="B78" s="170" t="s">
        <v>200</v>
      </c>
      <c r="C78" s="109"/>
      <c r="D78" s="324" t="s">
        <v>199</v>
      </c>
      <c r="E78" s="109"/>
      <c r="F78" s="151" t="s">
        <v>199</v>
      </c>
      <c r="G78" s="109"/>
      <c r="H78" s="152"/>
    </row>
    <row r="79" spans="2:8" x14ac:dyDescent="0.3">
      <c r="B79" s="170" t="s">
        <v>201</v>
      </c>
      <c r="C79" s="109"/>
      <c r="D79" s="324" t="s">
        <v>199</v>
      </c>
      <c r="E79" s="109"/>
      <c r="F79" s="151" t="s">
        <v>199</v>
      </c>
      <c r="G79" s="109"/>
      <c r="H79" s="152"/>
    </row>
    <row r="80" spans="2:8" x14ac:dyDescent="0.3">
      <c r="B80" s="170" t="s">
        <v>202</v>
      </c>
      <c r="C80" s="109"/>
      <c r="D80" s="324" t="s">
        <v>199</v>
      </c>
      <c r="E80" s="109"/>
      <c r="F80" s="151" t="s">
        <v>199</v>
      </c>
      <c r="G80" s="109"/>
      <c r="H80" s="152"/>
    </row>
    <row r="81" spans="2:8" x14ac:dyDescent="0.3">
      <c r="B81" s="170" t="s">
        <v>203</v>
      </c>
      <c r="C81" s="109"/>
      <c r="D81" s="324" t="s">
        <v>199</v>
      </c>
      <c r="E81" s="109"/>
      <c r="F81" s="151" t="s">
        <v>199</v>
      </c>
      <c r="G81" s="109"/>
      <c r="H81" s="152"/>
    </row>
    <row r="82" spans="2:8" x14ac:dyDescent="0.3">
      <c r="B82" s="170" t="s">
        <v>204</v>
      </c>
      <c r="C82" s="109"/>
      <c r="D82" s="324" t="s">
        <v>199</v>
      </c>
      <c r="E82" s="109"/>
      <c r="F82" s="151" t="s">
        <v>199</v>
      </c>
      <c r="G82" s="109"/>
      <c r="H82" s="152"/>
    </row>
    <row r="83" spans="2:8" x14ac:dyDescent="0.3">
      <c r="B83" s="170" t="s">
        <v>205</v>
      </c>
      <c r="C83" s="109"/>
      <c r="D83" s="325">
        <v>2667.82</v>
      </c>
      <c r="E83" s="109"/>
      <c r="F83" s="151" t="s">
        <v>206</v>
      </c>
      <c r="G83" s="109"/>
      <c r="H83" s="152"/>
    </row>
    <row r="84" spans="2:8" x14ac:dyDescent="0.3">
      <c r="B84" s="171" t="s">
        <v>207</v>
      </c>
      <c r="C84" s="109"/>
      <c r="D84" s="325">
        <v>253708.19</v>
      </c>
      <c r="E84" s="109"/>
      <c r="F84" s="151" t="s">
        <v>188</v>
      </c>
      <c r="G84" s="109"/>
      <c r="H84" s="152" t="s">
        <v>189</v>
      </c>
    </row>
    <row r="85" spans="2:8" x14ac:dyDescent="0.3">
      <c r="B85" s="170" t="s">
        <v>208</v>
      </c>
      <c r="C85" s="109"/>
      <c r="D85" s="325">
        <v>3794</v>
      </c>
      <c r="E85" s="109"/>
      <c r="F85" s="151" t="s">
        <v>209</v>
      </c>
      <c r="G85" s="109"/>
      <c r="H85" s="152"/>
    </row>
    <row r="86" spans="2:8" x14ac:dyDescent="0.3">
      <c r="B86" s="171" t="s">
        <v>210</v>
      </c>
      <c r="C86" s="109"/>
      <c r="D86" s="325"/>
      <c r="E86" s="109"/>
      <c r="F86" s="151" t="s">
        <v>188</v>
      </c>
      <c r="G86" s="109"/>
      <c r="H86" s="152" t="s">
        <v>189</v>
      </c>
    </row>
    <row r="87" spans="2:8" x14ac:dyDescent="0.3">
      <c r="B87" s="170" t="s">
        <v>211</v>
      </c>
      <c r="C87" s="109"/>
      <c r="D87" s="325">
        <v>73733</v>
      </c>
      <c r="E87" s="109"/>
      <c r="F87" s="151" t="s">
        <v>209</v>
      </c>
      <c r="G87" s="109"/>
      <c r="H87" s="152"/>
    </row>
    <row r="88" spans="2:8" x14ac:dyDescent="0.3">
      <c r="B88" s="171" t="s">
        <v>212</v>
      </c>
      <c r="C88" s="109"/>
      <c r="D88" s="325"/>
      <c r="E88" s="109"/>
      <c r="F88" s="151" t="s">
        <v>213</v>
      </c>
      <c r="G88" s="109"/>
      <c r="H88" s="152" t="s">
        <v>189</v>
      </c>
    </row>
    <row r="89" spans="2:8" x14ac:dyDescent="0.3">
      <c r="B89" s="170" t="s">
        <v>214</v>
      </c>
      <c r="C89" s="109"/>
      <c r="D89" s="325">
        <v>574693</v>
      </c>
      <c r="E89" s="109"/>
      <c r="F89" s="151" t="s">
        <v>209</v>
      </c>
      <c r="G89" s="109"/>
      <c r="H89" s="152"/>
    </row>
    <row r="90" spans="2:8" x14ac:dyDescent="0.3">
      <c r="B90" s="171" t="s">
        <v>215</v>
      </c>
      <c r="C90" s="109"/>
      <c r="D90" s="325"/>
      <c r="E90" s="109"/>
      <c r="F90" s="151" t="s">
        <v>188</v>
      </c>
      <c r="G90" s="109"/>
      <c r="H90" s="152" t="s">
        <v>189</v>
      </c>
    </row>
    <row r="91" spans="2:8" x14ac:dyDescent="0.3">
      <c r="B91" s="170" t="s">
        <v>216</v>
      </c>
      <c r="C91" s="109"/>
      <c r="D91" s="325">
        <v>6764336</v>
      </c>
      <c r="E91" s="109"/>
      <c r="F91" s="151" t="s">
        <v>209</v>
      </c>
      <c r="G91" s="109"/>
      <c r="H91" s="152"/>
    </row>
    <row r="92" spans="2:8" x14ac:dyDescent="0.3">
      <c r="B92" s="171" t="s">
        <v>217</v>
      </c>
      <c r="C92" s="109"/>
      <c r="D92" s="325"/>
      <c r="E92" s="109"/>
      <c r="F92" s="151" t="s">
        <v>188</v>
      </c>
      <c r="G92" s="109"/>
      <c r="H92" s="152" t="s">
        <v>189</v>
      </c>
    </row>
    <row r="93" spans="2:8" x14ac:dyDescent="0.3">
      <c r="B93" s="170" t="s">
        <v>218</v>
      </c>
      <c r="C93" s="109"/>
      <c r="D93" s="324"/>
      <c r="E93" s="109"/>
      <c r="F93" s="151"/>
      <c r="G93" s="109"/>
      <c r="H93" s="152"/>
    </row>
    <row r="94" spans="2:8" x14ac:dyDescent="0.3">
      <c r="B94" s="171" t="str">
        <f>LEFT(B93,SEARCH(",",B93))&amp;" valeur"</f>
        <v>Ajouter ici toute autre matière première, valeur</v>
      </c>
      <c r="C94" s="109"/>
      <c r="D94" s="326"/>
      <c r="E94" s="109"/>
      <c r="F94" s="322"/>
      <c r="G94" s="109"/>
      <c r="H94" s="155"/>
    </row>
    <row r="95" spans="2:8" x14ac:dyDescent="0.3">
      <c r="B95" s="156"/>
      <c r="C95" s="109"/>
      <c r="D95" s="157"/>
      <c r="E95" s="109"/>
      <c r="F95" s="157"/>
      <c r="G95" s="109"/>
      <c r="H95" s="109"/>
    </row>
    <row r="96" spans="2:8" x14ac:dyDescent="0.3">
      <c r="B96" s="147" t="s">
        <v>219</v>
      </c>
      <c r="C96" s="109"/>
      <c r="D96" s="167"/>
      <c r="E96" s="109"/>
      <c r="F96" s="167"/>
      <c r="G96" s="109"/>
      <c r="H96" s="149"/>
    </row>
    <row r="97" spans="2:8" ht="30" x14ac:dyDescent="0.3">
      <c r="B97" s="169" t="s">
        <v>220</v>
      </c>
      <c r="C97" s="109"/>
      <c r="D97" s="324" t="s">
        <v>133</v>
      </c>
      <c r="E97" s="109"/>
      <c r="F97" s="329" t="s">
        <v>221</v>
      </c>
      <c r="G97" s="109"/>
      <c r="H97" s="152"/>
    </row>
    <row r="98" spans="2:8" ht="30" x14ac:dyDescent="0.3">
      <c r="B98" s="169" t="s">
        <v>222</v>
      </c>
      <c r="C98" s="109"/>
      <c r="D98" s="324" t="s">
        <v>133</v>
      </c>
      <c r="E98" s="109"/>
      <c r="F98" s="329" t="s">
        <v>221</v>
      </c>
      <c r="G98" s="109"/>
      <c r="H98" s="152"/>
    </row>
    <row r="99" spans="2:8" x14ac:dyDescent="0.3">
      <c r="B99" s="170" t="s">
        <v>185</v>
      </c>
      <c r="C99" s="109"/>
      <c r="D99" s="325">
        <v>24443359</v>
      </c>
      <c r="E99" s="109"/>
      <c r="F99" s="151" t="s">
        <v>186</v>
      </c>
      <c r="G99" s="109"/>
      <c r="H99" s="152"/>
    </row>
    <row r="100" spans="2:8" x14ac:dyDescent="0.3">
      <c r="B100" s="170" t="s">
        <v>187</v>
      </c>
      <c r="C100" s="109"/>
      <c r="D100" s="325">
        <v>1708410000</v>
      </c>
      <c r="E100" s="109"/>
      <c r="F100" s="151" t="s">
        <v>188</v>
      </c>
      <c r="G100" s="109"/>
      <c r="H100" s="152"/>
    </row>
    <row r="101" spans="2:8" x14ac:dyDescent="0.3">
      <c r="B101" s="170" t="s">
        <v>190</v>
      </c>
      <c r="C101" s="109"/>
      <c r="D101" s="325">
        <v>47731020</v>
      </c>
      <c r="E101" s="109"/>
      <c r="F101" s="151" t="s">
        <v>2511</v>
      </c>
      <c r="G101" s="109"/>
      <c r="H101" s="152"/>
    </row>
    <row r="102" spans="2:8" x14ac:dyDescent="0.3">
      <c r="B102" s="170" t="s">
        <v>191</v>
      </c>
      <c r="C102" s="109"/>
      <c r="D102" s="325">
        <v>341200000</v>
      </c>
      <c r="E102" s="109"/>
      <c r="F102" s="151" t="s">
        <v>188</v>
      </c>
      <c r="G102" s="109"/>
      <c r="H102" s="152"/>
    </row>
    <row r="103" spans="2:8" x14ac:dyDescent="0.3">
      <c r="B103" s="170" t="s">
        <v>195</v>
      </c>
      <c r="C103" s="109"/>
      <c r="D103" s="325">
        <v>72770</v>
      </c>
      <c r="E103" s="109"/>
      <c r="F103" s="151" t="s">
        <v>196</v>
      </c>
      <c r="G103" s="109"/>
      <c r="H103" s="152"/>
    </row>
    <row r="104" spans="2:8" x14ac:dyDescent="0.3">
      <c r="B104" s="170" t="s">
        <v>197</v>
      </c>
      <c r="C104" s="109"/>
      <c r="D104" s="325"/>
      <c r="E104" s="109"/>
      <c r="F104" s="151" t="s">
        <v>63</v>
      </c>
      <c r="G104" s="109"/>
      <c r="H104" s="152"/>
    </row>
    <row r="105" spans="2:8" x14ac:dyDescent="0.3">
      <c r="B105" s="170" t="s">
        <v>205</v>
      </c>
      <c r="C105" s="109"/>
      <c r="D105" s="325">
        <v>251.44</v>
      </c>
      <c r="E105" s="109"/>
      <c r="F105" s="151" t="s">
        <v>206</v>
      </c>
      <c r="G105" s="109"/>
      <c r="H105" s="152"/>
    </row>
    <row r="106" spans="2:8" x14ac:dyDescent="0.3">
      <c r="B106" s="170" t="s">
        <v>207</v>
      </c>
      <c r="C106" s="109"/>
      <c r="D106" s="325">
        <v>62722.239999999998</v>
      </c>
      <c r="E106" s="109"/>
      <c r="F106" s="151" t="s">
        <v>188</v>
      </c>
      <c r="G106" s="109"/>
      <c r="H106" s="152"/>
    </row>
    <row r="107" spans="2:8" x14ac:dyDescent="0.3">
      <c r="B107" s="170" t="s">
        <v>218</v>
      </c>
      <c r="C107" s="109"/>
      <c r="D107" s="324"/>
      <c r="E107" s="109"/>
      <c r="F107" s="151"/>
      <c r="G107" s="109"/>
      <c r="H107" s="152"/>
    </row>
    <row r="108" spans="2:8" x14ac:dyDescent="0.3">
      <c r="B108" s="171" t="str">
        <f>LEFT(B107,SEARCH(",",B107))&amp;" valeur"</f>
        <v>Ajouter ici toute autre matière première, valeur</v>
      </c>
      <c r="C108" s="109"/>
      <c r="D108" s="326"/>
      <c r="E108" s="109"/>
      <c r="F108" s="322"/>
      <c r="G108" s="109"/>
      <c r="H108" s="155"/>
    </row>
    <row r="109" spans="2:8" ht="16.8" thickBot="1" x14ac:dyDescent="0.35">
      <c r="B109" s="156"/>
      <c r="C109" s="109"/>
      <c r="D109" s="157"/>
      <c r="E109" s="109"/>
      <c r="F109" s="157"/>
      <c r="G109" s="109"/>
      <c r="H109" s="109"/>
    </row>
    <row r="110" spans="2:8" x14ac:dyDescent="0.3">
      <c r="B110" s="147" t="s">
        <v>223</v>
      </c>
      <c r="C110" s="109"/>
      <c r="D110" s="167"/>
      <c r="E110" s="109"/>
      <c r="F110" s="330"/>
      <c r="G110" s="109"/>
      <c r="H110" s="149"/>
    </row>
    <row r="111" spans="2:8" ht="30" x14ac:dyDescent="0.3">
      <c r="B111" s="169" t="s">
        <v>224</v>
      </c>
      <c r="C111" s="109"/>
      <c r="D111" s="151" t="s">
        <v>133</v>
      </c>
      <c r="E111" s="109"/>
      <c r="F111" s="331" t="s">
        <v>225</v>
      </c>
      <c r="G111" s="109"/>
      <c r="H111" s="152"/>
    </row>
    <row r="112" spans="2:8" ht="30" x14ac:dyDescent="0.3">
      <c r="B112" s="173" t="s">
        <v>226</v>
      </c>
      <c r="C112" s="109"/>
      <c r="D112" s="151" t="s">
        <v>133</v>
      </c>
      <c r="E112" s="109"/>
      <c r="F112" s="332" t="s">
        <v>227</v>
      </c>
      <c r="G112" s="109"/>
      <c r="H112" s="152"/>
    </row>
    <row r="113" spans="2:8" ht="30.6" thickBot="1" x14ac:dyDescent="0.35">
      <c r="B113" s="174" t="s">
        <v>228</v>
      </c>
      <c r="C113" s="109"/>
      <c r="D113" s="297">
        <v>0.999</v>
      </c>
      <c r="E113" s="109"/>
      <c r="F113" s="333" t="s">
        <v>229</v>
      </c>
      <c r="G113" s="109"/>
      <c r="H113" s="155"/>
    </row>
    <row r="114" spans="2:8" x14ac:dyDescent="0.3">
      <c r="B114" s="156"/>
      <c r="C114" s="109"/>
      <c r="D114" s="157"/>
      <c r="E114" s="109"/>
      <c r="F114" s="157"/>
      <c r="G114" s="109"/>
      <c r="H114" s="109"/>
    </row>
    <row r="115" spans="2:8" x14ac:dyDescent="0.3">
      <c r="B115" s="147" t="s">
        <v>230</v>
      </c>
      <c r="C115" s="109"/>
      <c r="D115" s="172"/>
      <c r="E115" s="109"/>
      <c r="F115" s="172"/>
      <c r="G115" s="109"/>
      <c r="H115" s="149"/>
    </row>
    <row r="116" spans="2:8" ht="30" x14ac:dyDescent="0.3">
      <c r="B116" s="174" t="s">
        <v>231</v>
      </c>
      <c r="C116" s="238"/>
      <c r="D116" s="322" t="s">
        <v>131</v>
      </c>
      <c r="E116" s="238"/>
      <c r="F116" s="323" t="s">
        <v>2512</v>
      </c>
      <c r="G116" s="109"/>
      <c r="H116" s="152"/>
    </row>
    <row r="117" spans="2:8" x14ac:dyDescent="0.3">
      <c r="B117" s="175" t="s">
        <v>232</v>
      </c>
      <c r="C117" s="109"/>
      <c r="D117" s="176"/>
      <c r="E117" s="109"/>
      <c r="F117" s="176"/>
      <c r="G117" s="109"/>
      <c r="H117" s="176"/>
    </row>
    <row r="118" spans="2:8" x14ac:dyDescent="0.3">
      <c r="B118" s="334" t="s">
        <v>185</v>
      </c>
      <c r="C118" s="109"/>
      <c r="D118" s="325">
        <v>14890945</v>
      </c>
      <c r="E118" s="109"/>
      <c r="F118" s="151" t="s">
        <v>186</v>
      </c>
      <c r="G118" s="109"/>
      <c r="H118" s="152"/>
    </row>
    <row r="119" spans="2:8" x14ac:dyDescent="0.3">
      <c r="B119" s="334" t="s">
        <v>190</v>
      </c>
      <c r="C119" s="109"/>
      <c r="D119" s="325">
        <v>21024680</v>
      </c>
      <c r="E119" s="109"/>
      <c r="F119" s="151" t="s">
        <v>2510</v>
      </c>
      <c r="G119" s="109"/>
      <c r="H119" s="152"/>
    </row>
    <row r="120" spans="2:8" x14ac:dyDescent="0.3">
      <c r="B120" s="334" t="s">
        <v>192</v>
      </c>
      <c r="C120" s="109"/>
      <c r="D120" s="325">
        <v>9838</v>
      </c>
      <c r="E120" s="109"/>
      <c r="F120" s="151" t="s">
        <v>234</v>
      </c>
      <c r="G120" s="109"/>
      <c r="H120" s="152"/>
    </row>
    <row r="121" spans="2:8" x14ac:dyDescent="0.3">
      <c r="B121" s="335" t="s">
        <v>195</v>
      </c>
      <c r="C121" s="238"/>
      <c r="D121" s="336"/>
      <c r="E121" s="238"/>
      <c r="F121" s="322" t="s">
        <v>196</v>
      </c>
      <c r="G121" s="109"/>
      <c r="H121" s="152"/>
    </row>
    <row r="122" spans="2:8" x14ac:dyDescent="0.3">
      <c r="B122" s="170" t="s">
        <v>235</v>
      </c>
      <c r="C122" s="109"/>
      <c r="D122" s="176"/>
      <c r="E122" s="109"/>
      <c r="F122" s="176"/>
      <c r="G122" s="109"/>
      <c r="H122" s="176"/>
    </row>
    <row r="123" spans="2:8" x14ac:dyDescent="0.3">
      <c r="B123" s="334" t="s">
        <v>185</v>
      </c>
      <c r="C123" s="109"/>
      <c r="D123" s="325">
        <v>14392892</v>
      </c>
      <c r="E123" s="109"/>
      <c r="F123" s="151" t="s">
        <v>186</v>
      </c>
      <c r="G123" s="109"/>
      <c r="H123" s="152"/>
    </row>
    <row r="124" spans="2:8" x14ac:dyDescent="0.3">
      <c r="B124" s="334" t="s">
        <v>236</v>
      </c>
      <c r="C124" s="109"/>
      <c r="D124" s="325">
        <v>560.20000000000005</v>
      </c>
      <c r="E124" s="109"/>
      <c r="F124" s="151" t="s">
        <v>237</v>
      </c>
      <c r="G124" s="109"/>
      <c r="H124" s="152" t="s">
        <v>238</v>
      </c>
    </row>
    <row r="125" spans="2:8" x14ac:dyDescent="0.3">
      <c r="B125" s="334" t="s">
        <v>190</v>
      </c>
      <c r="C125" s="109"/>
      <c r="D125" s="337"/>
      <c r="E125" s="109"/>
      <c r="F125" s="151" t="s">
        <v>233</v>
      </c>
      <c r="G125" s="109"/>
      <c r="H125" s="152"/>
    </row>
    <row r="126" spans="2:8" x14ac:dyDescent="0.3">
      <c r="B126" s="334" t="s">
        <v>239</v>
      </c>
      <c r="C126" s="109"/>
      <c r="D126" s="337"/>
      <c r="E126" s="109"/>
      <c r="F126" s="151" t="s">
        <v>237</v>
      </c>
      <c r="G126" s="109"/>
      <c r="H126" s="152" t="s">
        <v>238</v>
      </c>
    </row>
    <row r="127" spans="2:8" x14ac:dyDescent="0.3">
      <c r="B127" s="334" t="s">
        <v>192</v>
      </c>
      <c r="C127" s="109"/>
      <c r="D127" s="337"/>
      <c r="E127" s="109"/>
      <c r="F127" s="151" t="s">
        <v>234</v>
      </c>
      <c r="G127" s="109"/>
      <c r="H127" s="152"/>
    </row>
    <row r="128" spans="2:8" x14ac:dyDescent="0.3">
      <c r="B128" s="334" t="s">
        <v>194</v>
      </c>
      <c r="C128" s="109"/>
      <c r="D128" s="337"/>
      <c r="E128" s="109"/>
      <c r="F128" s="151" t="s">
        <v>237</v>
      </c>
      <c r="G128" s="109"/>
      <c r="H128" s="152"/>
    </row>
    <row r="129" spans="2:8" x14ac:dyDescent="0.3">
      <c r="B129" s="334" t="s">
        <v>195</v>
      </c>
      <c r="C129" s="109"/>
      <c r="D129" s="337"/>
      <c r="E129" s="109"/>
      <c r="F129" s="151" t="s">
        <v>196</v>
      </c>
      <c r="G129" s="109"/>
      <c r="H129" s="152"/>
    </row>
    <row r="130" spans="2:8" x14ac:dyDescent="0.3">
      <c r="B130" s="334" t="s">
        <v>240</v>
      </c>
      <c r="C130" s="109"/>
      <c r="D130" s="337"/>
      <c r="E130" s="109"/>
      <c r="F130" s="151" t="s">
        <v>237</v>
      </c>
      <c r="G130" s="109"/>
      <c r="H130" s="152" t="s">
        <v>241</v>
      </c>
    </row>
    <row r="131" spans="2:8" ht="30" x14ac:dyDescent="0.3">
      <c r="B131" s="171" t="s">
        <v>242</v>
      </c>
      <c r="C131" s="109"/>
      <c r="D131" s="338"/>
      <c r="E131" s="109"/>
      <c r="F131" s="322" t="s">
        <v>243</v>
      </c>
      <c r="G131" s="109"/>
      <c r="H131" s="155"/>
    </row>
    <row r="132" spans="2:8" x14ac:dyDescent="0.3">
      <c r="B132" s="156"/>
      <c r="C132" s="109"/>
      <c r="E132" s="109"/>
      <c r="F132" s="177"/>
      <c r="G132" s="109"/>
      <c r="H132" s="109"/>
    </row>
    <row r="133" spans="2:8" x14ac:dyDescent="0.3">
      <c r="B133" s="147" t="s">
        <v>244</v>
      </c>
      <c r="C133" s="109"/>
      <c r="D133" s="172"/>
      <c r="E133" s="109"/>
      <c r="F133" s="172"/>
      <c r="G133" s="109"/>
      <c r="H133" s="149"/>
    </row>
    <row r="134" spans="2:8" ht="30" x14ac:dyDescent="0.3">
      <c r="B134" s="173" t="s">
        <v>245</v>
      </c>
      <c r="C134" s="109"/>
      <c r="D134" s="151" t="s">
        <v>133</v>
      </c>
      <c r="E134" s="109"/>
      <c r="F134" s="151" t="s">
        <v>246</v>
      </c>
      <c r="G134" s="109"/>
      <c r="H134" s="152"/>
    </row>
    <row r="135" spans="2:8" ht="45" x14ac:dyDescent="0.3">
      <c r="B135" s="178" t="s">
        <v>247</v>
      </c>
      <c r="C135" s="109"/>
      <c r="D135" s="322"/>
      <c r="E135" s="109"/>
      <c r="F135" s="322"/>
      <c r="G135" s="109"/>
      <c r="H135" s="155"/>
    </row>
    <row r="136" spans="2:8" x14ac:dyDescent="0.3">
      <c r="B136" s="156"/>
      <c r="C136" s="109"/>
      <c r="D136" s="157"/>
      <c r="E136" s="109"/>
      <c r="F136" s="177"/>
      <c r="G136" s="109"/>
      <c r="H136" s="109"/>
    </row>
    <row r="137" spans="2:8" x14ac:dyDescent="0.3">
      <c r="B137" s="147" t="s">
        <v>248</v>
      </c>
      <c r="C137" s="109"/>
      <c r="D137" s="172"/>
      <c r="E137" s="109"/>
      <c r="F137" s="172"/>
      <c r="G137" s="109"/>
      <c r="H137" s="149"/>
    </row>
    <row r="138" spans="2:8" ht="30" x14ac:dyDescent="0.3">
      <c r="B138" s="173" t="s">
        <v>249</v>
      </c>
      <c r="C138" s="109"/>
      <c r="D138" s="151" t="s">
        <v>133</v>
      </c>
      <c r="E138" s="109"/>
      <c r="F138" s="151" t="s">
        <v>250</v>
      </c>
      <c r="G138" s="109"/>
      <c r="H138" s="152"/>
    </row>
    <row r="139" spans="2:8" ht="30" x14ac:dyDescent="0.3">
      <c r="B139" s="178" t="s">
        <v>251</v>
      </c>
      <c r="C139" s="109"/>
      <c r="D139" s="339">
        <v>39.42</v>
      </c>
      <c r="E139" s="109"/>
      <c r="F139" s="322" t="s">
        <v>243</v>
      </c>
      <c r="G139" s="109"/>
      <c r="H139" s="155"/>
    </row>
    <row r="140" spans="2:8" x14ac:dyDescent="0.3">
      <c r="B140" s="156"/>
      <c r="C140" s="109"/>
      <c r="D140" s="157"/>
      <c r="E140" s="109"/>
      <c r="F140" s="177"/>
      <c r="G140" s="109"/>
      <c r="H140" s="109"/>
    </row>
    <row r="141" spans="2:8" ht="30" x14ac:dyDescent="0.3">
      <c r="B141" s="147" t="s">
        <v>252</v>
      </c>
      <c r="C141" s="109"/>
      <c r="D141" s="172"/>
      <c r="E141" s="109"/>
      <c r="F141" s="172"/>
      <c r="G141" s="109"/>
      <c r="H141" s="149"/>
    </row>
    <row r="142" spans="2:8" ht="30" x14ac:dyDescent="0.3">
      <c r="B142" s="173" t="s">
        <v>253</v>
      </c>
      <c r="C142" s="109"/>
      <c r="D142" s="151" t="s">
        <v>133</v>
      </c>
      <c r="E142" s="109"/>
      <c r="F142" s="151" t="s">
        <v>254</v>
      </c>
      <c r="G142" s="109"/>
      <c r="H142" s="152"/>
    </row>
    <row r="143" spans="2:8" ht="30" x14ac:dyDescent="0.3">
      <c r="B143" s="178" t="s">
        <v>255</v>
      </c>
      <c r="C143" s="109"/>
      <c r="D143" s="339">
        <v>589.27</v>
      </c>
      <c r="E143" s="109"/>
      <c r="F143" s="151" t="s">
        <v>243</v>
      </c>
      <c r="G143" s="109"/>
      <c r="H143" s="152"/>
    </row>
    <row r="144" spans="2:8" x14ac:dyDescent="0.3">
      <c r="B144" s="156"/>
      <c r="C144" s="109"/>
      <c r="D144" s="157"/>
      <c r="E144" s="109"/>
      <c r="F144" s="242"/>
      <c r="G144" s="109"/>
      <c r="H144" s="109"/>
    </row>
    <row r="145" spans="2:8" x14ac:dyDescent="0.3">
      <c r="B145" s="147" t="s">
        <v>256</v>
      </c>
      <c r="C145" s="109"/>
      <c r="D145" s="172"/>
      <c r="E145" s="109"/>
      <c r="F145" s="172"/>
      <c r="G145" s="109"/>
      <c r="H145" s="149"/>
    </row>
    <row r="146" spans="2:8" ht="30" x14ac:dyDescent="0.3">
      <c r="B146" s="173" t="str">
        <f>"Le government divulgue-t-il des informations sur les"&amp;RIGHT(B145,LEN(B145)-SEARCH(":",B145,1))&amp;"?"</f>
        <v>Le government divulgue-t-il des informations sur les Paiements directs infranationaux ?</v>
      </c>
      <c r="C146" s="109"/>
      <c r="D146" s="151" t="s">
        <v>106</v>
      </c>
      <c r="E146" s="109"/>
      <c r="F146" s="151" t="s">
        <v>2513</v>
      </c>
      <c r="G146" s="109"/>
      <c r="H146" s="152"/>
    </row>
    <row r="147" spans="2:8" ht="30" x14ac:dyDescent="0.3">
      <c r="B147" s="178" t="s">
        <v>257</v>
      </c>
      <c r="C147" s="109"/>
      <c r="D147" s="322"/>
      <c r="E147" s="109"/>
      <c r="F147" s="322"/>
      <c r="G147" s="109"/>
      <c r="H147" s="155"/>
    </row>
    <row r="148" spans="2:8" x14ac:dyDescent="0.3">
      <c r="B148" s="156"/>
      <c r="C148" s="109"/>
      <c r="D148" s="157"/>
      <c r="E148" s="109"/>
      <c r="F148" s="177"/>
      <c r="G148" s="109"/>
      <c r="H148" s="109"/>
    </row>
    <row r="149" spans="2:8" x14ac:dyDescent="0.3">
      <c r="B149" s="147" t="s">
        <v>258</v>
      </c>
      <c r="C149" s="109"/>
      <c r="D149" s="172"/>
      <c r="E149" s="109"/>
      <c r="F149" s="172"/>
      <c r="G149" s="109"/>
      <c r="H149" s="149"/>
    </row>
    <row r="150" spans="2:8" ht="30" x14ac:dyDescent="0.3">
      <c r="B150" s="174" t="s">
        <v>259</v>
      </c>
      <c r="C150" s="109"/>
      <c r="D150" s="340" t="str">
        <f>IFERROR(IF(_xlfn.DAYS('Partie 1 - Présentation'!$E$30,'Partie 1 - Présentation'!$E$26)/365&gt;0,_xlfn.DAYS('Partie 1 - Présentation'!$E$30,'Partie 1 - Présentation'!$E$26)/365,_xlfn.DAYS('Partie 1 - Présentation'!$E$33,'Partie 1 - Présentation'!$E$26)/365),"Complété automatiquement à partir du feuillet 1. Présentation")</f>
        <v>Complété automatiquement à partir du feuillet 1. Présentation</v>
      </c>
      <c r="E150" s="109"/>
      <c r="F150" s="293"/>
      <c r="G150" s="109"/>
      <c r="H150" s="155"/>
    </row>
    <row r="151" spans="2:8" x14ac:dyDescent="0.3">
      <c r="B151" s="156"/>
      <c r="C151" s="109"/>
      <c r="D151" s="157"/>
      <c r="E151" s="109"/>
      <c r="F151" s="177"/>
      <c r="G151" s="109"/>
      <c r="H151" s="109"/>
    </row>
    <row r="152" spans="2:8" x14ac:dyDescent="0.3">
      <c r="B152" s="147" t="s">
        <v>260</v>
      </c>
      <c r="C152" s="109"/>
      <c r="D152" s="172"/>
      <c r="E152" s="109"/>
      <c r="F152" s="172"/>
      <c r="G152" s="109"/>
      <c r="H152" s="149"/>
    </row>
    <row r="153" spans="2:8" ht="60" x14ac:dyDescent="0.3">
      <c r="B153" s="169" t="s">
        <v>261</v>
      </c>
      <c r="C153" s="109"/>
      <c r="D153" s="151" t="s">
        <v>133</v>
      </c>
      <c r="E153" s="109"/>
      <c r="F153" s="151" t="s">
        <v>262</v>
      </c>
      <c r="G153" s="109"/>
      <c r="H153" s="152"/>
    </row>
    <row r="154" spans="2:8" ht="45" x14ac:dyDescent="0.3">
      <c r="B154" s="170" t="s">
        <v>263</v>
      </c>
      <c r="C154" s="109"/>
      <c r="D154" s="151" t="s">
        <v>133</v>
      </c>
      <c r="E154" s="109"/>
      <c r="F154" s="151" t="s">
        <v>264</v>
      </c>
      <c r="G154" s="109"/>
      <c r="H154" s="152"/>
    </row>
    <row r="155" spans="2:8" ht="30" x14ac:dyDescent="0.3">
      <c r="B155" s="169" t="s">
        <v>265</v>
      </c>
      <c r="C155" s="109"/>
      <c r="D155" s="151" t="s">
        <v>131</v>
      </c>
      <c r="E155" s="109"/>
      <c r="F155" s="151" t="s">
        <v>264</v>
      </c>
      <c r="G155" s="109"/>
      <c r="H155" s="152"/>
    </row>
    <row r="156" spans="2:8" x14ac:dyDescent="0.3">
      <c r="B156" s="153" t="s">
        <v>266</v>
      </c>
      <c r="C156" s="109"/>
      <c r="D156" s="151" t="s">
        <v>131</v>
      </c>
      <c r="E156" s="109"/>
      <c r="F156" s="347" t="s">
        <v>2514</v>
      </c>
      <c r="G156" s="109"/>
      <c r="H156" s="152"/>
    </row>
    <row r="157" spans="2:8" ht="30" x14ac:dyDescent="0.3">
      <c r="B157" s="169" t="s">
        <v>267</v>
      </c>
      <c r="C157" s="109"/>
      <c r="D157" s="151" t="s">
        <v>133</v>
      </c>
      <c r="E157" s="109"/>
      <c r="F157" s="151" t="s">
        <v>264</v>
      </c>
      <c r="G157" s="109"/>
      <c r="H157" s="152"/>
    </row>
    <row r="158" spans="2:8" x14ac:dyDescent="0.3">
      <c r="B158" s="154" t="s">
        <v>268</v>
      </c>
      <c r="C158" s="109"/>
      <c r="D158" s="322" t="s">
        <v>133</v>
      </c>
      <c r="E158" s="109"/>
      <c r="F158" s="322" t="s">
        <v>269</v>
      </c>
      <c r="G158" s="109"/>
      <c r="H158" s="155"/>
    </row>
    <row r="159" spans="2:8" x14ac:dyDescent="0.3">
      <c r="B159" s="156"/>
      <c r="C159" s="109"/>
      <c r="D159" s="157"/>
      <c r="E159" s="109"/>
      <c r="F159" s="293"/>
      <c r="G159" s="109"/>
      <c r="H159" s="109"/>
    </row>
    <row r="160" spans="2:8" ht="30" x14ac:dyDescent="0.3">
      <c r="B160" s="147" t="s">
        <v>270</v>
      </c>
      <c r="C160" s="109"/>
      <c r="D160" s="172"/>
      <c r="E160" s="109"/>
      <c r="F160" s="172"/>
      <c r="G160" s="109"/>
      <c r="H160" s="149"/>
    </row>
    <row r="161" spans="2:8" ht="60" x14ac:dyDescent="0.3">
      <c r="B161" s="173" t="s">
        <v>271</v>
      </c>
      <c r="C161" s="109"/>
      <c r="D161" s="151" t="s">
        <v>133</v>
      </c>
      <c r="E161" s="109"/>
      <c r="F161" s="151" t="s">
        <v>2513</v>
      </c>
      <c r="G161" s="109"/>
      <c r="H161" s="152"/>
    </row>
    <row r="162" spans="2:8" ht="45" x14ac:dyDescent="0.3">
      <c r="B162" s="178" t="s">
        <v>272</v>
      </c>
      <c r="C162" s="109"/>
      <c r="D162" s="341"/>
      <c r="E162" s="109"/>
      <c r="F162" s="322"/>
      <c r="G162" s="109"/>
      <c r="H162" s="155"/>
    </row>
    <row r="163" spans="2:8" x14ac:dyDescent="0.3">
      <c r="B163" s="156"/>
      <c r="C163" s="109"/>
      <c r="D163" s="157"/>
      <c r="E163" s="109"/>
      <c r="F163" s="177"/>
      <c r="G163" s="109"/>
      <c r="H163" s="109"/>
    </row>
    <row r="164" spans="2:8" x14ac:dyDescent="0.3">
      <c r="B164" s="147" t="s">
        <v>273</v>
      </c>
      <c r="C164" s="109"/>
      <c r="D164" s="172"/>
      <c r="E164" s="109"/>
      <c r="F164" s="172"/>
      <c r="G164" s="109"/>
      <c r="H164" s="149"/>
    </row>
    <row r="165" spans="2:8" ht="30" x14ac:dyDescent="0.3">
      <c r="B165" s="173" t="s">
        <v>274</v>
      </c>
      <c r="C165" s="109"/>
      <c r="D165" s="151" t="s">
        <v>133</v>
      </c>
      <c r="E165" s="109"/>
      <c r="F165" s="148" t="s">
        <v>275</v>
      </c>
      <c r="G165" s="109"/>
      <c r="H165" s="152"/>
    </row>
    <row r="166" spans="2:8" ht="45" x14ac:dyDescent="0.3">
      <c r="B166" s="175" t="s">
        <v>276</v>
      </c>
      <c r="C166" s="109"/>
      <c r="D166" s="342" t="s">
        <v>2499</v>
      </c>
      <c r="E166" s="109"/>
      <c r="F166" s="151"/>
      <c r="G166" s="109"/>
      <c r="H166" s="152"/>
    </row>
    <row r="167" spans="2:8" ht="30" x14ac:dyDescent="0.3">
      <c r="B167" s="178" t="s">
        <v>277</v>
      </c>
      <c r="C167" s="109"/>
      <c r="D167" s="343" t="s">
        <v>2499</v>
      </c>
      <c r="E167" s="109"/>
      <c r="F167" s="322"/>
      <c r="G167" s="109"/>
      <c r="H167" s="155"/>
    </row>
    <row r="168" spans="2:8" x14ac:dyDescent="0.3">
      <c r="B168" s="156"/>
      <c r="C168" s="109"/>
      <c r="D168" s="157"/>
      <c r="E168" s="109"/>
      <c r="F168" s="177"/>
      <c r="G168" s="109"/>
      <c r="H168" s="109"/>
    </row>
    <row r="169" spans="2:8" ht="30" x14ac:dyDescent="0.3">
      <c r="B169" s="147" t="s">
        <v>278</v>
      </c>
      <c r="C169" s="109"/>
      <c r="D169" s="172"/>
      <c r="E169" s="109"/>
      <c r="F169" s="172"/>
      <c r="G169" s="109"/>
      <c r="H169" s="149"/>
    </row>
    <row r="170" spans="2:8" ht="45" x14ac:dyDescent="0.3">
      <c r="B170" s="173" t="s">
        <v>279</v>
      </c>
      <c r="C170" s="109"/>
      <c r="D170" s="151" t="s">
        <v>133</v>
      </c>
      <c r="E170" s="109"/>
      <c r="F170" s="151" t="s">
        <v>275</v>
      </c>
      <c r="G170" s="109"/>
      <c r="H170" s="152"/>
    </row>
    <row r="171" spans="2:8" ht="30" x14ac:dyDescent="0.3">
      <c r="B171" s="173" t="s">
        <v>280</v>
      </c>
      <c r="C171" s="109"/>
      <c r="D171" s="151" t="s">
        <v>133</v>
      </c>
      <c r="E171" s="109"/>
      <c r="F171" s="151" t="s">
        <v>2515</v>
      </c>
      <c r="G171" s="109"/>
      <c r="H171" s="152"/>
    </row>
    <row r="172" spans="2:8" ht="60" x14ac:dyDescent="0.3">
      <c r="B172" s="174" t="s">
        <v>281</v>
      </c>
      <c r="C172" s="109"/>
      <c r="D172" s="322" t="s">
        <v>131</v>
      </c>
      <c r="E172" s="109"/>
      <c r="F172" s="323" t="s">
        <v>2516</v>
      </c>
      <c r="G172" s="109"/>
      <c r="H172" s="155"/>
    </row>
    <row r="173" spans="2:8" x14ac:dyDescent="0.3">
      <c r="B173" s="156"/>
      <c r="C173" s="109"/>
      <c r="D173" s="157"/>
      <c r="E173" s="109"/>
      <c r="F173" s="177"/>
      <c r="G173" s="109"/>
      <c r="H173" s="109"/>
    </row>
    <row r="174" spans="2:8" ht="30" x14ac:dyDescent="0.3">
      <c r="B174" s="147" t="s">
        <v>282</v>
      </c>
      <c r="C174" s="109"/>
      <c r="D174" s="172"/>
      <c r="E174" s="109"/>
      <c r="F174" s="172"/>
      <c r="G174" s="109"/>
      <c r="H174" s="149"/>
    </row>
    <row r="175" spans="2:8" ht="30" x14ac:dyDescent="0.3">
      <c r="B175" s="173" t="s">
        <v>283</v>
      </c>
      <c r="C175" s="109"/>
      <c r="D175" s="151" t="s">
        <v>133</v>
      </c>
      <c r="E175" s="109"/>
      <c r="F175" s="148" t="s">
        <v>2497</v>
      </c>
      <c r="G175" s="109"/>
      <c r="H175" s="152"/>
    </row>
    <row r="176" spans="2:8" ht="30" x14ac:dyDescent="0.3">
      <c r="B176" s="175" t="s">
        <v>284</v>
      </c>
      <c r="C176" s="109"/>
      <c r="D176" s="325">
        <v>0</v>
      </c>
      <c r="E176" s="109"/>
      <c r="F176" s="151"/>
      <c r="G176" s="109"/>
      <c r="H176" s="152"/>
    </row>
    <row r="177" spans="2:8" ht="30" x14ac:dyDescent="0.3">
      <c r="B177" s="175" t="s">
        <v>286</v>
      </c>
      <c r="C177" s="109"/>
      <c r="D177" s="325">
        <v>0</v>
      </c>
      <c r="E177" s="344"/>
      <c r="F177" s="151"/>
      <c r="G177" s="109"/>
      <c r="H177" s="152"/>
    </row>
    <row r="178" spans="2:8" ht="30" x14ac:dyDescent="0.3">
      <c r="B178" s="173" t="s">
        <v>287</v>
      </c>
      <c r="C178" s="109"/>
      <c r="D178" s="151" t="s">
        <v>133</v>
      </c>
      <c r="E178" s="109"/>
      <c r="F178" s="151" t="s">
        <v>2497</v>
      </c>
      <c r="G178" s="109"/>
      <c r="H178" s="152"/>
    </row>
    <row r="179" spans="2:8" ht="30" x14ac:dyDescent="0.3">
      <c r="B179" s="175" t="s">
        <v>288</v>
      </c>
      <c r="C179" s="109"/>
      <c r="D179" s="325">
        <v>3078000</v>
      </c>
      <c r="E179" s="109"/>
      <c r="F179" s="151" t="s">
        <v>63</v>
      </c>
      <c r="G179" s="109"/>
      <c r="H179" s="152"/>
    </row>
    <row r="180" spans="2:8" ht="30" x14ac:dyDescent="0.3">
      <c r="B180" s="175" t="s">
        <v>289</v>
      </c>
      <c r="C180" s="109"/>
      <c r="D180" s="325">
        <v>629243646</v>
      </c>
      <c r="E180" s="109"/>
      <c r="F180" s="151" t="s">
        <v>63</v>
      </c>
      <c r="G180" s="109"/>
      <c r="H180" s="152"/>
    </row>
    <row r="181" spans="2:8" ht="30" x14ac:dyDescent="0.3">
      <c r="B181" s="173" t="s">
        <v>290</v>
      </c>
      <c r="C181" s="109"/>
      <c r="D181" s="151" t="s">
        <v>133</v>
      </c>
      <c r="E181" s="109"/>
      <c r="F181" s="151" t="s">
        <v>2498</v>
      </c>
      <c r="G181" s="109"/>
      <c r="H181" s="152"/>
    </row>
    <row r="182" spans="2:8" ht="30" x14ac:dyDescent="0.3">
      <c r="B182" s="175" t="s">
        <v>291</v>
      </c>
      <c r="C182" s="109"/>
      <c r="D182" s="325">
        <v>302717971</v>
      </c>
      <c r="E182" s="109"/>
      <c r="F182" s="151" t="s">
        <v>63</v>
      </c>
      <c r="G182" s="109"/>
      <c r="H182" s="152" t="s">
        <v>292</v>
      </c>
    </row>
    <row r="183" spans="2:8" ht="30" x14ac:dyDescent="0.3">
      <c r="B183" s="178" t="s">
        <v>293</v>
      </c>
      <c r="C183" s="109"/>
      <c r="D183" s="326">
        <v>0</v>
      </c>
      <c r="E183" s="109"/>
      <c r="F183" s="322"/>
      <c r="G183" s="109"/>
      <c r="H183" s="155"/>
    </row>
    <row r="184" spans="2:8" x14ac:dyDescent="0.3">
      <c r="B184" s="156"/>
      <c r="C184" s="109"/>
      <c r="D184" s="157"/>
      <c r="E184" s="109"/>
      <c r="F184" s="177"/>
      <c r="G184" s="109"/>
      <c r="H184" s="109"/>
    </row>
    <row r="185" spans="2:8" x14ac:dyDescent="0.3">
      <c r="B185" s="147" t="s">
        <v>294</v>
      </c>
      <c r="C185" s="109"/>
      <c r="D185" s="172"/>
      <c r="E185" s="109"/>
      <c r="F185" s="172"/>
      <c r="G185" s="109"/>
      <c r="H185" s="149"/>
    </row>
    <row r="186" spans="2:8" ht="30" x14ac:dyDescent="0.3">
      <c r="B186" s="173" t="s">
        <v>295</v>
      </c>
      <c r="C186" s="109"/>
      <c r="D186" s="151" t="s">
        <v>106</v>
      </c>
      <c r="E186" s="109"/>
      <c r="F186" s="151" t="s">
        <v>2517</v>
      </c>
      <c r="G186" s="109"/>
      <c r="H186" s="152"/>
    </row>
    <row r="187" spans="2:8" ht="30" x14ac:dyDescent="0.3">
      <c r="B187" s="178" t="s">
        <v>296</v>
      </c>
      <c r="C187" s="109"/>
      <c r="D187" s="322" t="s">
        <v>285</v>
      </c>
      <c r="E187" s="109"/>
      <c r="F187" s="322" t="s">
        <v>188</v>
      </c>
      <c r="G187" s="109"/>
      <c r="H187" s="155"/>
    </row>
    <row r="188" spans="2:8" x14ac:dyDescent="0.3">
      <c r="B188" s="156"/>
      <c r="C188" s="109"/>
      <c r="D188" s="157"/>
      <c r="E188" s="109"/>
      <c r="F188" s="177"/>
      <c r="G188" s="109"/>
      <c r="H188" s="109"/>
    </row>
    <row r="189" spans="2:8" x14ac:dyDescent="0.3">
      <c r="B189" s="147" t="s">
        <v>297</v>
      </c>
      <c r="C189" s="109"/>
      <c r="D189" s="179"/>
      <c r="E189" s="109"/>
      <c r="F189" s="180"/>
      <c r="G189" s="109"/>
      <c r="H189" s="149"/>
    </row>
    <row r="190" spans="2:8" ht="30" x14ac:dyDescent="0.3">
      <c r="B190" s="181" t="s">
        <v>298</v>
      </c>
      <c r="C190" s="109"/>
      <c r="D190" s="319" t="s">
        <v>133</v>
      </c>
      <c r="E190" s="109"/>
      <c r="F190" s="229" t="s">
        <v>299</v>
      </c>
      <c r="G190" s="109"/>
      <c r="H190" s="152"/>
    </row>
    <row r="191" spans="2:8" ht="30" x14ac:dyDescent="0.3">
      <c r="B191" s="182" t="s">
        <v>300</v>
      </c>
      <c r="C191" s="109"/>
      <c r="D191" s="325">
        <v>987.7</v>
      </c>
      <c r="E191" s="109"/>
      <c r="F191" s="151" t="s">
        <v>301</v>
      </c>
      <c r="G191" s="109"/>
      <c r="H191" s="152"/>
    </row>
    <row r="192" spans="2:8" x14ac:dyDescent="0.3">
      <c r="B192" s="169" t="s">
        <v>302</v>
      </c>
      <c r="C192" s="109"/>
      <c r="D192" s="325"/>
      <c r="E192" s="109"/>
      <c r="F192" s="151" t="s">
        <v>301</v>
      </c>
      <c r="G192" s="109"/>
      <c r="H192" s="152"/>
    </row>
    <row r="193" spans="2:8" x14ac:dyDescent="0.3">
      <c r="B193" s="150" t="s">
        <v>303</v>
      </c>
      <c r="C193" s="109"/>
      <c r="D193" s="325">
        <v>25141.5</v>
      </c>
      <c r="E193" s="109"/>
      <c r="F193" s="151" t="s">
        <v>301</v>
      </c>
      <c r="G193" s="109"/>
      <c r="H193" s="152"/>
    </row>
    <row r="194" spans="2:8" x14ac:dyDescent="0.3">
      <c r="B194" s="150" t="s">
        <v>304</v>
      </c>
      <c r="C194" s="109"/>
      <c r="D194" s="325">
        <v>589.35</v>
      </c>
      <c r="E194" s="109"/>
      <c r="F194" s="151" t="s">
        <v>301</v>
      </c>
      <c r="G194" s="109"/>
      <c r="H194" s="152"/>
    </row>
    <row r="195" spans="2:8" x14ac:dyDescent="0.3">
      <c r="B195" s="150" t="s">
        <v>305</v>
      </c>
      <c r="C195" s="109"/>
      <c r="D195" s="325"/>
      <c r="E195" s="109"/>
      <c r="F195" s="151" t="s">
        <v>301</v>
      </c>
      <c r="G195" s="109"/>
      <c r="H195" s="152"/>
    </row>
    <row r="196" spans="2:8" x14ac:dyDescent="0.3">
      <c r="B196" s="150" t="s">
        <v>306</v>
      </c>
      <c r="C196" s="109"/>
      <c r="D196" s="325">
        <v>1308.4000000000001</v>
      </c>
      <c r="E196" s="109"/>
      <c r="F196" s="151" t="s">
        <v>301</v>
      </c>
      <c r="G196" s="109"/>
      <c r="H196" s="152"/>
    </row>
    <row r="197" spans="2:8" x14ac:dyDescent="0.3">
      <c r="B197" s="150" t="s">
        <v>307</v>
      </c>
      <c r="C197" s="109"/>
      <c r="D197" s="325">
        <v>4200.6000000000004</v>
      </c>
      <c r="E197" s="109"/>
      <c r="F197" s="151" t="s">
        <v>301</v>
      </c>
      <c r="G197" s="109"/>
      <c r="H197" s="152"/>
    </row>
    <row r="198" spans="2:8" x14ac:dyDescent="0.3">
      <c r="B198" s="150" t="s">
        <v>308</v>
      </c>
      <c r="C198" s="109"/>
      <c r="D198" s="325">
        <v>1341</v>
      </c>
      <c r="E198" s="109"/>
      <c r="F198" s="151" t="s">
        <v>309</v>
      </c>
      <c r="G198" s="109"/>
      <c r="H198" s="152" t="s">
        <v>310</v>
      </c>
    </row>
    <row r="199" spans="2:8" x14ac:dyDescent="0.3">
      <c r="B199" s="150" t="s">
        <v>311</v>
      </c>
      <c r="C199" s="109"/>
      <c r="D199" s="325">
        <v>340</v>
      </c>
      <c r="E199" s="109"/>
      <c r="F199" s="151" t="s">
        <v>309</v>
      </c>
      <c r="G199" s="109"/>
      <c r="H199" s="152" t="s">
        <v>310</v>
      </c>
    </row>
    <row r="200" spans="2:8" x14ac:dyDescent="0.3">
      <c r="B200" s="150" t="s">
        <v>312</v>
      </c>
      <c r="C200" s="109"/>
      <c r="D200" s="325">
        <v>2515</v>
      </c>
      <c r="E200" s="109"/>
      <c r="F200" s="151" t="s">
        <v>309</v>
      </c>
      <c r="G200" s="109"/>
      <c r="H200" s="152"/>
    </row>
    <row r="201" spans="2:8" x14ac:dyDescent="0.3">
      <c r="B201" s="150" t="s">
        <v>313</v>
      </c>
      <c r="C201" s="109"/>
      <c r="D201" s="325">
        <v>373968</v>
      </c>
      <c r="E201" s="109"/>
      <c r="F201" s="151" t="s">
        <v>309</v>
      </c>
      <c r="G201" s="109"/>
      <c r="H201" s="152"/>
    </row>
    <row r="202" spans="2:8" x14ac:dyDescent="0.3">
      <c r="B202" s="150" t="s">
        <v>314</v>
      </c>
      <c r="C202" s="109"/>
      <c r="D202" s="319" t="s">
        <v>315</v>
      </c>
      <c r="E202" s="109"/>
      <c r="F202" s="151" t="s">
        <v>315</v>
      </c>
      <c r="G202" s="109"/>
      <c r="H202" s="152"/>
    </row>
    <row r="203" spans="2:8" x14ac:dyDescent="0.3">
      <c r="B203" s="168" t="s">
        <v>316</v>
      </c>
      <c r="C203" s="109"/>
      <c r="D203" s="328" t="s">
        <v>285</v>
      </c>
      <c r="E203" s="109"/>
      <c r="F203" s="322" t="s">
        <v>188</v>
      </c>
      <c r="G203" s="109"/>
      <c r="H203" s="155"/>
    </row>
    <row r="204" spans="2:8" x14ac:dyDescent="0.3">
      <c r="B204" s="177"/>
      <c r="C204" s="109"/>
      <c r="D204" s="183"/>
      <c r="E204" s="109"/>
      <c r="F204" s="177"/>
      <c r="G204" s="109"/>
      <c r="H204" s="109"/>
    </row>
    <row r="205" spans="2:8" x14ac:dyDescent="0.3">
      <c r="B205" s="147" t="s">
        <v>317</v>
      </c>
      <c r="C205" s="226"/>
      <c r="D205" s="227"/>
      <c r="E205" s="226"/>
      <c r="F205" s="227"/>
      <c r="G205" s="226"/>
      <c r="H205" s="228"/>
    </row>
    <row r="206" spans="2:8" x14ac:dyDescent="0.3">
      <c r="B206" s="235" t="s">
        <v>318</v>
      </c>
      <c r="C206" s="226"/>
      <c r="D206" s="229"/>
      <c r="E206" s="226"/>
      <c r="F206" s="229"/>
      <c r="G206" s="226"/>
      <c r="H206" s="230"/>
    </row>
    <row r="207" spans="2:8" ht="30" x14ac:dyDescent="0.3">
      <c r="B207" s="231" t="s">
        <v>319</v>
      </c>
      <c r="C207" s="226"/>
      <c r="D207" s="151" t="s">
        <v>133</v>
      </c>
      <c r="E207" s="226"/>
      <c r="F207" s="229" t="s">
        <v>320</v>
      </c>
      <c r="G207" s="226"/>
      <c r="H207" s="230"/>
    </row>
    <row r="208" spans="2:8" ht="60" x14ac:dyDescent="0.3">
      <c r="B208" s="231" t="s">
        <v>321</v>
      </c>
      <c r="C208" s="232"/>
      <c r="D208" s="151" t="s">
        <v>161</v>
      </c>
      <c r="E208" s="226"/>
      <c r="F208" s="151" t="str">
        <f>IF(D208=Listes!$K$4,"&lt; Indiquez l'URL de la source &gt;",IF(D208=Listes!$K$5,"&lt; Référence de la section dans le Rapport ITIE ou URL&gt;",IF(D208=Listes!$K$6,"&lt; Référence de la non-applicabilité &gt;","")))</f>
        <v/>
      </c>
      <c r="G208" s="226"/>
      <c r="H208" s="230"/>
    </row>
    <row r="209" spans="2:8" ht="30" x14ac:dyDescent="0.3">
      <c r="B209" s="233" t="s">
        <v>322</v>
      </c>
      <c r="C209" s="232"/>
      <c r="D209" s="322" t="s">
        <v>161</v>
      </c>
      <c r="E209" s="226"/>
      <c r="F209" s="322" t="str">
        <f>IF(D209=Listes!$K$4,"&lt; Indiquez l'URL de la source &gt;",IF(D209=Listes!$K$5,"&lt; Référence de la section dans le Rapport ITIE ou URL&gt;",IF(D209=Listes!$K$6,"&lt; Référence de la non-applicabilité &gt;","")))</f>
        <v/>
      </c>
      <c r="G209" s="226"/>
      <c r="H209" s="234"/>
    </row>
    <row r="210" spans="2:8" x14ac:dyDescent="0.3">
      <c r="B210" s="177"/>
      <c r="C210" s="109"/>
      <c r="D210" s="183"/>
      <c r="E210" s="109"/>
      <c r="F210" s="177"/>
      <c r="G210" s="109"/>
      <c r="H210" s="109"/>
    </row>
    <row r="211" spans="2:8" x14ac:dyDescent="0.3">
      <c r="B211" s="41"/>
      <c r="D211" s="41"/>
      <c r="F211" s="41"/>
    </row>
    <row r="212" spans="2:8" ht="16.8" thickBot="1" x14ac:dyDescent="0.4">
      <c r="B212" s="74"/>
      <c r="C212" s="379" t="s">
        <v>33</v>
      </c>
      <c r="D212" s="379"/>
      <c r="E212" s="379"/>
      <c r="F212" s="379"/>
      <c r="G212" s="379"/>
      <c r="H212" s="74"/>
    </row>
    <row r="213" spans="2:8" ht="16.8" thickBot="1" x14ac:dyDescent="0.4">
      <c r="B213" s="184"/>
      <c r="C213" s="365" t="s">
        <v>34</v>
      </c>
      <c r="D213" s="365"/>
      <c r="E213" s="365"/>
      <c r="F213" s="365"/>
      <c r="G213" s="365"/>
      <c r="H213" s="184"/>
    </row>
    <row r="214" spans="2:8" ht="16.8" thickBot="1" x14ac:dyDescent="0.4">
      <c r="B214" s="184"/>
      <c r="C214" s="364" t="s">
        <v>35</v>
      </c>
      <c r="D214" s="364"/>
      <c r="E214" s="364"/>
      <c r="F214" s="364"/>
      <c r="G214" s="364"/>
      <c r="H214" s="184"/>
    </row>
    <row r="215" spans="2:8" ht="16.8" thickBot="1" x14ac:dyDescent="0.4">
      <c r="B215" s="74"/>
      <c r="C215" s="375" t="s">
        <v>36</v>
      </c>
      <c r="D215" s="358"/>
      <c r="E215" s="358"/>
      <c r="F215" s="358"/>
      <c r="G215" s="376"/>
      <c r="H215" s="185"/>
    </row>
    <row r="216" spans="2:8" ht="16.8" thickBot="1" x14ac:dyDescent="0.35">
      <c r="B216" s="54"/>
      <c r="C216" s="54"/>
      <c r="D216" s="54"/>
      <c r="E216" s="54"/>
      <c r="F216" s="54"/>
      <c r="G216" s="54"/>
      <c r="H216" s="55"/>
    </row>
    <row r="217" spans="2:8" ht="18.600000000000001" x14ac:dyDescent="0.3">
      <c r="B217" s="186" t="s">
        <v>112</v>
      </c>
      <c r="D217" s="187"/>
      <c r="F217" s="187"/>
    </row>
    <row r="218" spans="2:8" x14ac:dyDescent="0.35">
      <c r="B218" s="360" t="s">
        <v>38</v>
      </c>
      <c r="C218" s="360"/>
      <c r="D218" s="360"/>
      <c r="F218" s="188"/>
    </row>
  </sheetData>
  <mergeCells count="12">
    <mergeCell ref="C215:G215"/>
    <mergeCell ref="B218:D218"/>
    <mergeCell ref="B10:E10"/>
    <mergeCell ref="B15:H15"/>
    <mergeCell ref="B11:E11"/>
    <mergeCell ref="B12:E12"/>
    <mergeCell ref="B13:E13"/>
    <mergeCell ref="B14:E14"/>
    <mergeCell ref="F10:H14"/>
    <mergeCell ref="C212:G212"/>
    <mergeCell ref="C214:G214"/>
    <mergeCell ref="C213:G213"/>
  </mergeCells>
  <dataValidations count="34">
    <dataValidation type="whole" allowBlank="1" showInputMessage="1" showErrorMessage="1" errorTitle="Veuillez ne pas modifier" error="Veuillez ne pas modifier ces cellules" sqref="B30:B38 B40:B43 B53:B56 B63:B64 B67:B68 B58:B61 B45:B51" xr:uid="{18A3AE5E-DCF3-4B6B-B982-7AC10E52BD8F}">
      <formula1>10000</formula1>
      <formula2>500000</formula2>
    </dataValidation>
    <dataValidation type="textLength" allowBlank="1" showInputMessage="1" showErrorMessage="1" errorTitle="Veuillez ne pas modifier" error="Veuillez ne pas modifier ces cellules" sqref="B24:B26 B114 B97:B98 B210 B19:B22 B95 B109 B142:B144 B150:B151 B134:B136 B138:B140 B116 B146:B148 B132 B124 D150 B130 B111:B112 B204 B28:B29 B126" xr:uid="{FD1D0A5E-84E8-48AE-8EBF-6C369F2DFD67}">
      <formula1>10000</formula1>
      <formula2>50000</formula2>
    </dataValidation>
    <dataValidation type="whole" allowBlank="1" showInputMessage="1" showErrorMessage="1" errorTitle="Veuillez ne pas modifier" error="Veuillez ne pas modifier ces cellules" sqref="B23 B149 B145 B141 B137 B133 B115 B110 B96 B205:B209 B62 B57 B52 B44 B65 B17 B152:B173 B175:B180 B184:B190 B193:B197 B202:B203 B39" xr:uid="{01346396-8EEF-4FE6-A746-910274283B08}">
      <formula1>10000</formula1>
      <formula2>50000</formula2>
    </dataValidation>
    <dataValidation type="decimal" allowBlank="1" showInputMessage="1" showErrorMessage="1" errorTitle="Veuillez ne pas modifier" error="Veuillez ne pas modifier ces cellules" sqref="B216:D217 E216:H218" xr:uid="{32870CFC-EE36-4A4D-ADBB-C0FF5DB2CF74}">
      <formula1>10000</formula1>
      <formula2>50000</formula2>
    </dataValidation>
    <dataValidation type="list" operator="equal" showInputMessage="1" showErrorMessage="1" errorTitle="Saisie erronée" error="Entrée non-valide" promptTitle="Veuillez indiquer la devise" prompt="Saisissez les 3 lettres du code-devise de l’ISO." sqref="F162 F202:F203 F176:F177 F187 F143 F147 F166:F167 F139 F135 F179:F180 F182:F183 F191:F197 F131" xr:uid="{DF1072C8-FEFB-4147-B6AD-F78CF91C4B7A}">
      <formula1>Currency_code_list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Valeur totale" prompt="Veuillez indiquer le total des revenus._x000a__x000a_Veuillez saisir uniquement des chiffres dans cette cellule. Si des informations supplémentaires sont appropri" sqref="D143 D187 D135 D162 D147 D166:D167 D139 D179:D180 D182:D183 D176:D177" xr:uid="{CAF5D0AB-277F-4538-9B2E-5DE974E3DE80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Matières premières volume/valeur" prompt="Veuillez renseigner le nom de la matière première dans la colonne de gauche, en indiquant s'il s'agit d'un volume ou d'une valeur._x000a__x000a_Veuillez saisir un" sqref="D123:D131 D118:D121 D69:D94 D99:D108" xr:uid="{0B8878C8-6619-40E9-8096-EE6BE7FC604B}">
      <formula1>0</formula1>
    </dataValidation>
    <dataValidation type="decimal" allowBlank="1" showInputMessage="1" showErrorMessage="1" sqref="D151" xr:uid="{81426A4D-290E-4AF2-8D6F-F3149A13F5AA}">
      <formula1>10000</formula1>
      <formula2>50000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Investissements -tous secteurs-" prompt="Veuillez indiquer le total des investissements dans le pays pour l'année fiscale, en dollars ou monnaie locale (prix courants)_x000a__x000a_Peut correspondre à la" sqref="D203" xr:uid="{3032E63C-A6E8-43E4-84A7-B8C926F323CA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Investissements -secteur extract" prompt="Veuillez indiquer le total des investissements dans le secteur extractif pour l'année fiscale, en dollars ou monnaie locale (prix courants)_x000a__x000a_Peut corr" sqref="D202" xr:uid="{29BBE371-2BA2-4A29-B3CA-B0E28CA0DF73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mploi -tous secteurs-" prompt="Représente, en chiffres absolus, le total des emplois dans le pays." sqref="D201" xr:uid="{BAFA2F2B-EDC7-4ED6-B7B6-EDDF140F3E6B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chiffres absolus._x000a__x000a__x000a_Veuillez entrer uniquement les chiffres dans cette cellule. Ajoutez des " sqref="D200" xr:uid="{60DE8021-5F5F-4E0F-9D3A-3B71F13F04B0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xportations -secteur extractif-" prompt="Cela se rapporte à la part du secteur extractif dans les exportations totales d'un pays, en chiffres absolus._x000a__x000a_Veuillez entrer uniquement les chiffres" sqref="D196" xr:uid="{D9301F44-46FB-4E7E-B05E-A7BEDE62F157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Valeur ajoutée brute -Industries" prompt="La valeur ajoutée brute fait référence au nombre absolu représentant la part du secteur extractif dans le PIB._x000a__x000a_Veuillez entrer uniquement les chiffre" sqref="D191:D192" xr:uid="{444DC13F-2674-42BB-A5F3-7D76596203A4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Produit Intérieur Brut" prompt="Cela se rapporte au produit intérieur brut, en USD courants ou en devise locale._x000a__x000a_Veuillez ne saisir que des chiffres dans cette cellule. Si d'autres " sqref="D193" xr:uid="{6C0FFD4F-BEA6-48E8-82B4-92DB05033CD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 -extract" prompt="Cela se rapporte aux revenus gouvernementaux provenant du secteur extractif, y compris les revenus non rapprochés._x000a__x000a_Veuillez entrer uniquement les chi" sqref="D194" xr:uid="{D3779151-A0BD-4E61-B3AB-68878424E332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-tous sec" prompt="Cela se rapporte au total des revenus gouvernementaux de l'année concernée, y compris les revenus tirés des secteurs non extractifs._x000a__x000a_Entrer uniquemen" sqref="D195" xr:uid="{B8BCCF84-9BE3-4049-B66C-57BDC5195541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otal des exportations" prompt="Il s'agit des exportations totales pour l'année en question, y compris les revenus provenant de secteurs non extractifs._x000a__x000a_Veuillez entrer uniquement l" sqref="D197" xr:uid="{558D9CE5-F71C-4FA0-9506-950123E3BFA5}">
      <formula1>2</formula1>
    </dataValidation>
    <dataValidation type="whole" allowBlank="1" showInputMessage="1" showErrorMessage="1" errorTitle="Veuillez ne pas modifier" error="Veuillez ne pas modifier ces cellules" sqref="C212:G215" xr:uid="{FB14B789-8746-4A91-B239-3E7D6093A432}">
      <formula1>444</formula1>
      <formula2>445</formula2>
    </dataValidation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F69 F120:F121 F73 F75 F77 F79 F81 F93 F99 F83 F103 F105 F107 F123 F125 F129 F91 F85 F89 F127 F87 F118" xr:uid="{822EE6C6-D7C8-40D6-B2D5-7EEEDABD753E}">
      <formula1>"&lt;Selectionner unité&gt;,Sm3,Sm3 o.e.,Barils,Tonnes,oz,carats,Scf"</formula1>
    </dataValidation>
    <dataValidation allowBlank="1" showInputMessage="1" showErrorMessage="1" errorTitle="Veuillez ne pas modifier" error="Veuillez ne pas modifier ces cellules" sqref="B191:B192 B174 B181:B183 B218:D218 B198:B201" xr:uid="{586669E3-5B35-4E92-9DFA-2EE5239FB6A5}"/>
    <dataValidation allowBlank="1" showInputMessage="1" showErrorMessage="1" promptTitle="Nom du registre" prompt="Veuillez indiquer le nom du registre de la propriété réelle, si disponible." sqref="D55" xr:uid="{E22DDF9F-C550-48DA-8AE0-6F459EAD05BA}"/>
    <dataValidation allowBlank="1" showInputMessage="1" showErrorMessage="1" promptTitle="Name of the registry" prompt="Please input the name of the Beneficial Ownership Registry" sqref="D55" xr:uid="{132473C1-1E1D-4E60-8E12-86859396FD66}"/>
    <dataValidation type="list" showInputMessage="1" showErrorMessage="1" promptTitle="Type de déclaration" prompt="Veuillez indiquer le type de déclaration, parmi:_x000a__x000a_Divulgation systématique_x000a_Rapportage ITIE_x000a_Non disponible_x000a_Sans objet" sqref="D25:D28 D207:D209 D40:D42 D53:D54 D190 D63 D67:D68 D97:D98 D111:D112 D116 D134 D138 D142 D146 D32:D36 D161 D165 D170:D172 D175 D178 D186 D58:D60 D181 D153:D158 D45:D50" xr:uid="{EB0B96BC-C73F-4625-921B-B423889A69F8}">
      <formula1>Reporting_options_list</formula1>
    </dataValidation>
    <dataValidation type="whole" allowBlank="1" showInputMessage="1" showErrorMessage="1" errorTitle="Veuillez ne pas modifier" error="Veuillez ne pas modifier ces cellules" sqref="B117 B122 B131" xr:uid="{5F4D147F-5453-4AC4-8C54-2FA32A611CC1}">
      <formula1>1</formula1>
      <formula2>4</formula2>
    </dataValidation>
    <dataValidation type="whole" allowBlank="1" showInputMessage="1" showErrorMessage="1" errorTitle="Veuillez ne pas modifier" error="Veuillez ne pas modifier ces cellules" sqref="B113 F113" xr:uid="{096084D4-DA79-4AB9-A393-AB3BB925A435}">
      <formula1>5</formula1>
      <formula2>6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pourcentage_x000a__x000a__x000a_Veuillez entrer uniquement les chiffres dans cette cellule." sqref="F198:F201" xr:uid="{491EFB04-64B8-4925-8080-186089A2EA5E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homme" prompt="Représente la part d'hommes employés dans le secteur extractif, en chiffres absolus._x000a__x000a__x000a_Veuillez entrer uniquement les chiffres dans cette cellule. Ajoutez des " sqref="D198" xr:uid="{77737CE6-1911-4110-97BD-45410D5C85E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femme" prompt="Représente la part de femmes employés dans le secteur extractif, en chiffres absolus._x000a__x000a__x000a_Veuillez entrer uniquement les chiffres dans cette cellule. Ajoutez des " sqref="D199" xr:uid="{F706CB78-296E-41D0-8D9F-43A6206372A6}">
      <formula1>2</formula1>
    </dataValidation>
    <dataValidation type="textLength" allowBlank="1" showInputMessage="1" showErrorMessage="1" sqref="H205:H209" xr:uid="{D3822C6C-1C26-43C8-B6B8-BA8DF4DB7CB6}">
      <formula1>0</formula1>
      <formula2>350</formula2>
    </dataValidation>
    <dataValidation type="whole" showInputMessage="1" showErrorMessage="1" sqref="G205:G209" xr:uid="{6537E2EF-AC38-44BE-BF3B-28377D248EF2}">
      <formula1>999999</formula1>
      <formula2>99999999</formula2>
    </dataValidation>
    <dataValidation showInputMessage="1" showErrorMessage="1" promptTitle="Type de déclaration" prompt="Veuillez indiquer le type de déclaration, parmi:_x000a__x000a_Divulgation systématique_x000a_Rapportage ITIE_x000a_Non disponible_x000a_Sans objet" sqref="D37" xr:uid="{505EBCD6-D675-4478-93BA-C323F1C2E1DF}"/>
    <dataValidation showInputMessage="1" showErrorMessage="1" sqref="B66" xr:uid="{1564FEC5-59C5-47CE-A907-5ED79C11C066}"/>
    <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sqref="B69 B71 B73 B75 B77 B79 B81 B93 B99 B101 B103 B105 B107 B118:B120 B123 B125 B91 B89 B87 B85 B83 B127 B129" xr:uid="{07B289E1-7671-4E81-8910-8B957D51D6F5}">
      <formula1>Commodities_list</formula1>
    </dataValidation>
  </dataValidations>
  <hyperlinks>
    <hyperlink ref="B30" r:id="rId1" location="r2-2" display="Exigence ITIE 2.2: Octroi des licences" xr:uid="{00000000-0004-0000-0200-000007000000}"/>
    <hyperlink ref="B44" r:id="rId2" location="r2-4" xr:uid="{00000000-0004-0000-0200-000008000000}"/>
    <hyperlink ref="B52" r:id="rId3" location="r2-5" xr:uid="{00000000-0004-0000-0200-000009000000}"/>
    <hyperlink ref="B57" r:id="rId4" location="r2-6" xr:uid="{00000000-0004-0000-0200-00000A000000}"/>
    <hyperlink ref="B62" r:id="rId5" location="r3-1" xr:uid="{00000000-0004-0000-0200-00000B000000}"/>
    <hyperlink ref="B65" r:id="rId6" location="r3-2" xr:uid="{00000000-0004-0000-0200-00000C000000}"/>
    <hyperlink ref="B96" r:id="rId7" location="r3-3" xr:uid="{00000000-0004-0000-0200-00000D000000}"/>
    <hyperlink ref="B110" r:id="rId8" location="r4-1" xr:uid="{00000000-0004-0000-0200-00000E000000}"/>
    <hyperlink ref="B115" r:id="rId9" location="r4-2" xr:uid="{00000000-0004-0000-0200-00000F000000}"/>
    <hyperlink ref="B133" r:id="rId10" location="r4-3" xr:uid="{00000000-0004-0000-0200-000010000000}"/>
    <hyperlink ref="B137" r:id="rId11" location="r4-4" xr:uid="{00000000-0004-0000-0200-000011000000}"/>
    <hyperlink ref="B141" r:id="rId12" location="r4-5" xr:uid="{00000000-0004-0000-0200-000012000000}"/>
    <hyperlink ref="B145" r:id="rId13" location="r4-6" xr:uid="{00000000-0004-0000-0200-000013000000}"/>
    <hyperlink ref="B149" r:id="rId14" location="r4-8" xr:uid="{00000000-0004-0000-0200-000014000000}"/>
    <hyperlink ref="B152" r:id="rId15" location="r4-9" xr:uid="{00000000-0004-0000-0200-000015000000}"/>
    <hyperlink ref="B160" r:id="rId16" location="r5-1" xr:uid="{00000000-0004-0000-0200-000016000000}"/>
    <hyperlink ref="B164" r:id="rId17" location="r5-2" xr:uid="{00000000-0004-0000-0200-000017000000}"/>
    <hyperlink ref="B169" r:id="rId18" location="r5-3" xr:uid="{00000000-0004-0000-0200-000018000000}"/>
    <hyperlink ref="B185" r:id="rId19" location="r6-2" xr:uid="{00000000-0004-0000-0200-000019000000}"/>
    <hyperlink ref="B189" r:id="rId20" location="r6-3" xr:uid="{00000000-0004-0000-0200-00001A000000}"/>
    <hyperlink ref="B174" r:id="rId21" location="r6-1" display="Exigence ITIE 6.1: Dépenses sociales " xr:uid="{00000000-0004-0000-0200-000024000000}"/>
    <hyperlink ref="B15:H15" r:id="rId22" display="If you have any questions, please contact data@eiti.org" xr:uid="{00000000-0004-0000-0200-000029000000}"/>
    <hyperlink ref="C215:G215" r:id="rId23" display="Give us your feedback or report a conflict in the data! Write to us at  data@eiti.org" xr:uid="{CDC3591F-ADA9-4DB3-B355-D653DB6FB600}"/>
    <hyperlink ref="G215" r:id="rId24" display="Give us your feedback or report a conflict in the data! Write to us at  data@eiti.org" xr:uid="{A99B6764-1F3E-47AB-809A-4B3DA15ABEB1}"/>
    <hyperlink ref="E215:F215" r:id="rId25" display="Give us your feedback or report a conflict in the data! Write to us at  data@eiti.org" xr:uid="{3762A584-79C1-403C-A889-1F8B6A9F4EDC}"/>
    <hyperlink ref="F215" r:id="rId26" display="Give us your feedback or report a conflict in the data! Write to us at  data@eiti.org" xr:uid="{13FEE2CC-DF49-4876-978D-2AFDC30F458D}"/>
    <hyperlink ref="C213:G213" r:id="rId27" display="Vous voulez en savoir plus sur votre pays ? Vérifiez si votre pays met en œuvre la Norme ITIE en visitant https://eiti.org/countries" xr:uid="{03621DAE-7983-499C-8202-5F3199FEB9F9}"/>
    <hyperlink ref="C214:G214" r:id="rId28" display="Pour la version la plus récente des modèles de données résumées, consultez https://eiti.org/fr/document/modele-donnees-resumees-itie" xr:uid="{B64D4F97-54EE-4F7A-8E6F-BD8EAC781BA6}"/>
    <hyperlink ref="B23" r:id="rId29" location="r2-1" xr:uid="{00000000-0004-0000-0200-000006000000}"/>
    <hyperlink ref="B39" r:id="rId30" location="r2-3" xr:uid="{C8143657-2BB2-452B-A332-AA1FEF1004C7}"/>
    <hyperlink ref="B191" r:id="rId31" xr:uid="{935A10F2-7E13-4EDA-8C48-4E42B289EB4B}"/>
    <hyperlink ref="C212:G212" r:id="rId32" display="Pour plus d’information sur l’ITIE, visitez notre site Internet  https://eiti.org" xr:uid="{9118B4B3-45C5-4CAF-ADE5-EDB0AF20E096}"/>
    <hyperlink ref="B205" r:id="rId33" location="r6-4" display="EITI Requirement 6.4: Environmental impact" xr:uid="{833DE7D9-6853-4F5B-932A-13042510FCE5}"/>
    <hyperlink ref="B66" r:id="rId34" display="(Harmonised System Codes)" xr:uid="{1EA07E2E-372F-42BE-9BEC-A5AE1CE21E62}"/>
    <hyperlink ref="F41" r:id="rId35" xr:uid="{51924C42-CF4C-44A5-BE71-053508C2C757}"/>
    <hyperlink ref="F60" r:id="rId36" xr:uid="{EA3A6E53-5A5F-493B-AAF8-22AD861772A3}"/>
    <hyperlink ref="F40" r:id="rId37" xr:uid="{76844FA1-B1FD-4A07-9EA4-C735446BA5A0}"/>
    <hyperlink ref="F172" r:id="rId38" xr:uid="{F81EC2F7-05C3-408F-A653-8F74892AB1FF}"/>
    <hyperlink ref="H48" r:id="rId39" xr:uid="{A53298C2-1701-42F5-B2E6-AEC75675A9BB}"/>
    <hyperlink ref="H47" r:id="rId40" xr:uid="{3EDFEB6E-B3A9-44DE-8B7E-AE118FAC739D}"/>
    <hyperlink ref="F116" r:id="rId41" xr:uid="{81B1C7A5-313C-49E7-A138-46EB0C174D8C}"/>
    <hyperlink ref="H50" r:id="rId42" xr:uid="{7216EB7C-B5C7-4CEE-950C-D8F381437AF0}"/>
    <hyperlink ref="H49" r:id="rId43" xr:uid="{E1614366-C04F-4785-AE1D-84EB72F66123}"/>
    <hyperlink ref="F156" r:id="rId44" xr:uid="{277CFD16-D6FC-48CF-BEE6-5DDBCB69DE57}"/>
  </hyperlinks>
  <pageMargins left="0.25" right="0.25" top="0.75" bottom="0.75" header="0.3" footer="0.3"/>
  <pageSetup paperSize="8" fitToHeight="0" orientation="landscape" horizontalDpi="2400" verticalDpi="2400" r:id="rId45"/>
  <drawing r:id="rId4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215E324-BDE3-41DD-A41F-93FBAA18ACEB}">
          <x14:formula1>
            <xm:f>'C:\Users\radhouanebouzaiane\Library\Containers\com.microsoft.Excel\Data\Documents\C:\Users\kr65\Downloads\SD\2.0\[Summary Data 2.0 data validation french translation.xlsm]Lists'!#REF!</xm:f>
          </x14:formula1>
          <xm:sqref>D23:D24 D30:D31 D189 D204 D210</xm:sqref>
        </x14:dataValidation>
        <x14:dataValidation type="list" operator="equal" showInputMessage="1" showErrorMessage="1" errorTitle="Saisie erronée" error="Entrée non-valide" promptTitle="Veuillez indiquer la devise" prompt="Saisissez les 3 lettres du code-devise de l’ISO." xr:uid="{FFBB2FB2-6E8A-40CC-8813-CE60DCA5D114}">
          <x14:formula1>
            <xm:f>Listes!$I$11:$I$168</xm:f>
          </x14:formula1>
          <xm:sqref>F76 F72 F74 F86 F78 F80 F130 F94 F100 F102 F104 F106 F108 F124 F70 F92 F84 F88 F82 F90 F126 F128</xm:sqref>
        </x14:dataValidation>
        <x14: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xr:uid="{0641AB4C-B0A6-4E2A-AD11-889587150CFE}">
          <x14:formula1>
            <xm:f>Listes!$P$3:$P$73</xm:f>
          </x14:formula1>
          <xm:sqref>B121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L176"/>
  <sheetViews>
    <sheetView showGridLines="0" tabSelected="1" zoomScale="70" zoomScaleNormal="70" workbookViewId="0">
      <selection activeCell="E15" sqref="E15:E25"/>
    </sheetView>
  </sheetViews>
  <sheetFormatPr baseColWidth="10" defaultColWidth="4.44140625" defaultRowHeight="24" customHeight="1" x14ac:dyDescent="0.3"/>
  <cols>
    <col min="1" max="1" width="4.44140625" style="226"/>
    <col min="2" max="2" width="87.109375" style="226" customWidth="1"/>
    <col min="3" max="3" width="26.33203125" style="226" customWidth="1"/>
    <col min="4" max="4" width="28.33203125" style="226" customWidth="1"/>
    <col min="5" max="5" width="25.33203125" style="226" customWidth="1"/>
    <col min="6" max="6" width="26.6640625" style="226" customWidth="1"/>
    <col min="7" max="7" width="21.33203125" style="226" customWidth="1"/>
    <col min="8" max="8" width="43.88671875" style="226" customWidth="1"/>
    <col min="9" max="10" width="28.6640625" style="226" customWidth="1"/>
    <col min="11" max="11" width="4.44140625" style="226" customWidth="1"/>
    <col min="12" max="12" width="9.33203125" style="226" bestFit="1" customWidth="1"/>
    <col min="13" max="33" width="4.44140625" style="226"/>
    <col min="34" max="34" width="13.33203125" style="226" bestFit="1" customWidth="1"/>
    <col min="35" max="16384" width="4.44140625" style="226"/>
  </cols>
  <sheetData>
    <row r="1" spans="2:12" ht="15" x14ac:dyDescent="0.3"/>
    <row r="2" spans="2:12" ht="15" x14ac:dyDescent="0.3">
      <c r="B2" s="392" t="s">
        <v>323</v>
      </c>
      <c r="C2" s="392"/>
      <c r="D2" s="392"/>
      <c r="E2" s="392"/>
      <c r="F2" s="392"/>
      <c r="G2" s="392"/>
      <c r="H2" s="392"/>
      <c r="I2" s="392"/>
      <c r="J2" s="392"/>
    </row>
    <row r="3" spans="2:12" x14ac:dyDescent="0.3">
      <c r="B3" s="393" t="s">
        <v>324</v>
      </c>
      <c r="C3" s="393"/>
      <c r="D3" s="393"/>
      <c r="E3" s="393"/>
      <c r="F3" s="393"/>
      <c r="G3" s="393"/>
      <c r="H3" s="393"/>
      <c r="I3" s="393"/>
      <c r="J3" s="393"/>
    </row>
    <row r="4" spans="2:12" ht="15" x14ac:dyDescent="0.3">
      <c r="B4" s="394" t="s">
        <v>325</v>
      </c>
      <c r="C4" s="394"/>
      <c r="D4" s="394"/>
      <c r="E4" s="394"/>
      <c r="F4" s="394"/>
      <c r="G4" s="394"/>
      <c r="H4" s="394"/>
      <c r="I4" s="394"/>
      <c r="J4" s="394"/>
    </row>
    <row r="5" spans="2:12" ht="15" x14ac:dyDescent="0.3">
      <c r="B5" s="394" t="s">
        <v>326</v>
      </c>
      <c r="C5" s="394"/>
      <c r="D5" s="394"/>
      <c r="E5" s="394"/>
      <c r="F5" s="394"/>
      <c r="G5" s="394"/>
      <c r="H5" s="394"/>
      <c r="I5" s="394"/>
      <c r="J5" s="394"/>
    </row>
    <row r="6" spans="2:12" ht="15" x14ac:dyDescent="0.3">
      <c r="B6" s="394" t="s">
        <v>327</v>
      </c>
      <c r="C6" s="394"/>
      <c r="D6" s="394"/>
      <c r="E6" s="394"/>
      <c r="F6" s="394"/>
      <c r="G6" s="394"/>
      <c r="H6" s="394"/>
      <c r="I6" s="394"/>
      <c r="J6" s="394"/>
    </row>
    <row r="7" spans="2:12" ht="15.75" customHeight="1" x14ac:dyDescent="0.3">
      <c r="B7" s="394" t="s">
        <v>328</v>
      </c>
      <c r="C7" s="394"/>
      <c r="D7" s="394"/>
      <c r="E7" s="394"/>
      <c r="F7" s="394"/>
      <c r="G7" s="394"/>
      <c r="H7" s="394"/>
      <c r="I7" s="394"/>
      <c r="J7" s="394"/>
    </row>
    <row r="8" spans="2:12" ht="15" x14ac:dyDescent="0.3">
      <c r="B8" s="395" t="s">
        <v>329</v>
      </c>
      <c r="C8" s="395"/>
      <c r="D8" s="395"/>
      <c r="E8" s="395"/>
      <c r="F8" s="395"/>
      <c r="G8" s="395"/>
      <c r="H8" s="395"/>
      <c r="I8" s="395"/>
      <c r="J8" s="395"/>
    </row>
    <row r="9" spans="2:12" ht="15" x14ac:dyDescent="0.3"/>
    <row r="10" spans="2:12" x14ac:dyDescent="0.3">
      <c r="B10" s="396" t="s">
        <v>330</v>
      </c>
      <c r="C10" s="396"/>
      <c r="D10" s="396"/>
      <c r="E10" s="396"/>
      <c r="F10" s="396"/>
      <c r="G10" s="396"/>
      <c r="H10" s="396"/>
      <c r="I10" s="396"/>
      <c r="J10" s="396"/>
    </row>
    <row r="11" spans="2:12" s="252" customFormat="1" ht="25.5" customHeight="1" x14ac:dyDescent="0.3">
      <c r="B11" s="397" t="s">
        <v>331</v>
      </c>
      <c r="C11" s="397"/>
      <c r="D11" s="397"/>
      <c r="E11" s="397"/>
      <c r="F11" s="397"/>
      <c r="G11" s="397"/>
      <c r="H11" s="397"/>
      <c r="I11" s="397"/>
      <c r="J11" s="397"/>
    </row>
    <row r="12" spans="2:12" s="253" customFormat="1" ht="15" x14ac:dyDescent="0.3">
      <c r="B12" s="398"/>
      <c r="C12" s="398"/>
      <c r="D12" s="398"/>
      <c r="E12" s="398"/>
      <c r="F12" s="398"/>
      <c r="G12" s="398"/>
      <c r="H12" s="398"/>
      <c r="I12" s="398"/>
      <c r="J12" s="398"/>
    </row>
    <row r="13" spans="2:12" s="253" customFormat="1" ht="18.600000000000001" x14ac:dyDescent="0.3">
      <c r="B13" s="388" t="s">
        <v>332</v>
      </c>
      <c r="C13" s="388"/>
      <c r="D13" s="388"/>
      <c r="E13" s="388"/>
      <c r="F13" s="388"/>
      <c r="G13" s="388"/>
      <c r="H13" s="388"/>
      <c r="I13" s="388"/>
      <c r="J13" s="388"/>
    </row>
    <row r="14" spans="2:12" s="253" customFormat="1" ht="15" x14ac:dyDescent="0.3">
      <c r="B14" s="254" t="s">
        <v>333</v>
      </c>
      <c r="C14" s="254" t="s">
        <v>334</v>
      </c>
      <c r="D14" s="226" t="s">
        <v>335</v>
      </c>
      <c r="E14" s="226" t="s">
        <v>336</v>
      </c>
      <c r="F14" s="255"/>
      <c r="G14" s="256"/>
    </row>
    <row r="15" spans="2:12" s="253" customFormat="1" ht="15" x14ac:dyDescent="0.3">
      <c r="B15" s="226" t="s">
        <v>337</v>
      </c>
      <c r="C15" s="226" t="s">
        <v>338</v>
      </c>
      <c r="D15" s="226" t="s">
        <v>199</v>
      </c>
      <c r="E15" s="257">
        <v>563014761316.10339</v>
      </c>
      <c r="F15" s="256"/>
      <c r="G15" s="256"/>
    </row>
    <row r="16" spans="2:12" s="253" customFormat="1" ht="15" x14ac:dyDescent="0.3">
      <c r="B16" s="253" t="s">
        <v>339</v>
      </c>
      <c r="C16" s="226" t="s">
        <v>340</v>
      </c>
      <c r="D16" s="226" t="s">
        <v>199</v>
      </c>
      <c r="E16" s="257">
        <v>130856758641.39999</v>
      </c>
      <c r="F16" s="256"/>
      <c r="G16" s="226"/>
      <c r="J16" s="255"/>
      <c r="K16" s="255"/>
      <c r="L16" s="255"/>
    </row>
    <row r="17" spans="2:12" s="253" customFormat="1" ht="15" x14ac:dyDescent="0.3">
      <c r="B17" s="253" t="s">
        <v>341</v>
      </c>
      <c r="C17" s="226" t="s">
        <v>340</v>
      </c>
      <c r="D17" s="226" t="s">
        <v>199</v>
      </c>
      <c r="E17" s="257">
        <v>41000440923</v>
      </c>
      <c r="F17" s="256"/>
      <c r="G17" s="226"/>
      <c r="J17" s="256"/>
      <c r="K17" s="256"/>
      <c r="L17" s="256"/>
    </row>
    <row r="18" spans="2:12" s="253" customFormat="1" ht="15" x14ac:dyDescent="0.3">
      <c r="B18" s="253" t="s">
        <v>342</v>
      </c>
      <c r="C18" s="226" t="s">
        <v>338</v>
      </c>
      <c r="D18" s="226" t="s">
        <v>199</v>
      </c>
      <c r="E18" s="257">
        <v>26250474224.839211</v>
      </c>
      <c r="F18" s="256"/>
      <c r="G18" s="226"/>
      <c r="J18" s="256"/>
      <c r="K18" s="256"/>
      <c r="L18" s="256"/>
    </row>
    <row r="19" spans="2:12" s="253" customFormat="1" ht="15" x14ac:dyDescent="0.3">
      <c r="B19" s="253" t="s">
        <v>343</v>
      </c>
      <c r="C19" s="226" t="s">
        <v>340</v>
      </c>
      <c r="D19" s="226" t="s">
        <v>199</v>
      </c>
      <c r="E19" s="257">
        <v>98262438</v>
      </c>
      <c r="J19" s="256"/>
      <c r="K19" s="256"/>
      <c r="L19" s="256"/>
    </row>
    <row r="20" spans="2:12" s="253" customFormat="1" ht="15" x14ac:dyDescent="0.3">
      <c r="B20" s="253" t="s">
        <v>344</v>
      </c>
      <c r="C20" s="226" t="s">
        <v>340</v>
      </c>
      <c r="D20" s="226" t="s">
        <v>199</v>
      </c>
      <c r="E20" s="257">
        <v>8350000000</v>
      </c>
      <c r="J20" s="256"/>
      <c r="K20" s="256"/>
      <c r="L20" s="256"/>
    </row>
    <row r="21" spans="2:12" s="253" customFormat="1" ht="15" x14ac:dyDescent="0.3">
      <c r="B21" s="253" t="s">
        <v>345</v>
      </c>
      <c r="C21" s="226" t="s">
        <v>340</v>
      </c>
      <c r="D21" s="226" t="s">
        <v>199</v>
      </c>
      <c r="E21" s="257">
        <v>3361809402.5</v>
      </c>
      <c r="J21" s="256"/>
      <c r="K21" s="256"/>
      <c r="L21" s="256"/>
    </row>
    <row r="22" spans="2:12" s="253" customFormat="1" ht="15" x14ac:dyDescent="0.3">
      <c r="B22" s="253" t="s">
        <v>2519</v>
      </c>
      <c r="C22" s="226" t="s">
        <v>340</v>
      </c>
      <c r="D22" s="226" t="s">
        <v>199</v>
      </c>
      <c r="E22" s="257">
        <v>11000000</v>
      </c>
      <c r="J22" s="256"/>
      <c r="K22" s="256"/>
      <c r="L22" s="256"/>
    </row>
    <row r="23" spans="2:12" s="253" customFormat="1" ht="15" x14ac:dyDescent="0.3">
      <c r="B23" s="253" t="s">
        <v>2520</v>
      </c>
      <c r="C23" s="226" t="s">
        <v>346</v>
      </c>
      <c r="D23" s="226" t="s">
        <v>199</v>
      </c>
      <c r="E23" s="257">
        <v>935039617</v>
      </c>
      <c r="J23" s="256"/>
      <c r="K23" s="256"/>
      <c r="L23" s="256"/>
    </row>
    <row r="24" spans="2:12" s="253" customFormat="1" ht="15" x14ac:dyDescent="0.3">
      <c r="B24" s="253" t="s">
        <v>2521</v>
      </c>
      <c r="C24" s="226" t="s">
        <v>340</v>
      </c>
      <c r="D24" s="226" t="s">
        <v>199</v>
      </c>
      <c r="E24" s="257">
        <v>1617889380.0000002</v>
      </c>
      <c r="J24" s="256"/>
      <c r="K24" s="256"/>
      <c r="L24" s="256"/>
    </row>
    <row r="25" spans="2:12" s="253" customFormat="1" ht="15" x14ac:dyDescent="0.3">
      <c r="B25" s="253" t="s">
        <v>347</v>
      </c>
      <c r="C25" s="226" t="s">
        <v>338</v>
      </c>
      <c r="D25" s="226" t="s">
        <v>199</v>
      </c>
      <c r="E25" s="257">
        <v>591192000</v>
      </c>
      <c r="J25" s="256"/>
      <c r="K25" s="256"/>
      <c r="L25" s="256"/>
    </row>
    <row r="26" spans="2:12" s="253" customFormat="1" ht="15" x14ac:dyDescent="0.3">
      <c r="C26" s="226"/>
      <c r="D26" s="258"/>
    </row>
    <row r="27" spans="2:12" s="253" customFormat="1" ht="18.600000000000001" x14ac:dyDescent="0.3">
      <c r="B27" s="388" t="s">
        <v>348</v>
      </c>
      <c r="C27" s="388"/>
      <c r="D27" s="388"/>
      <c r="E27" s="388"/>
      <c r="F27" s="388"/>
      <c r="G27" s="388"/>
      <c r="H27" s="388"/>
      <c r="I27" s="388"/>
      <c r="J27" s="388"/>
    </row>
    <row r="28" spans="2:12" s="253" customFormat="1" ht="15" x14ac:dyDescent="0.3">
      <c r="B28" s="389" t="s">
        <v>349</v>
      </c>
      <c r="C28" s="390"/>
      <c r="D28" s="391"/>
      <c r="E28" s="255"/>
    </row>
    <row r="29" spans="2:12" s="253" customFormat="1" ht="15" x14ac:dyDescent="0.3">
      <c r="B29" s="259" t="s">
        <v>350</v>
      </c>
      <c r="C29" s="260" t="s">
        <v>351</v>
      </c>
      <c r="D29" s="261" t="s">
        <v>352</v>
      </c>
    </row>
    <row r="30" spans="2:12" s="253" customFormat="1" ht="15" x14ac:dyDescent="0.3"/>
    <row r="31" spans="2:12" s="253" customFormat="1" ht="30" x14ac:dyDescent="0.3">
      <c r="B31" s="254" t="s">
        <v>353</v>
      </c>
      <c r="C31" s="254" t="s">
        <v>354</v>
      </c>
      <c r="D31" s="262" t="s">
        <v>355</v>
      </c>
      <c r="E31" s="226" t="s">
        <v>356</v>
      </c>
      <c r="F31" s="226" t="s">
        <v>357</v>
      </c>
      <c r="G31" s="226" t="s">
        <v>358</v>
      </c>
      <c r="H31" s="226" t="s">
        <v>359</v>
      </c>
      <c r="I31" s="226" t="s">
        <v>360</v>
      </c>
    </row>
    <row r="32" spans="2:12" s="253" customFormat="1" ht="15" x14ac:dyDescent="0.3">
      <c r="B32" s="226" t="s">
        <v>361</v>
      </c>
      <c r="C32" s="226" t="s">
        <v>362</v>
      </c>
      <c r="D32" s="226" t="s">
        <v>363</v>
      </c>
      <c r="E32" s="226" t="s">
        <v>364</v>
      </c>
      <c r="F32" s="226" t="s">
        <v>86</v>
      </c>
      <c r="G32" s="263" t="s">
        <v>365</v>
      </c>
      <c r="H32" s="264" t="s">
        <v>366</v>
      </c>
      <c r="I32" s="258">
        <v>22349770142.400002</v>
      </c>
    </row>
    <row r="33" spans="2:12" s="253" customFormat="1" ht="15" x14ac:dyDescent="0.3">
      <c r="B33" s="226" t="s">
        <v>367</v>
      </c>
      <c r="C33" s="226" t="s">
        <v>368</v>
      </c>
      <c r="D33" s="226" t="s">
        <v>369</v>
      </c>
      <c r="E33" s="226" t="s">
        <v>364</v>
      </c>
      <c r="F33" s="253" t="s">
        <v>86</v>
      </c>
      <c r="G33" s="263" t="s">
        <v>370</v>
      </c>
      <c r="H33" s="265" t="s">
        <v>2522</v>
      </c>
      <c r="I33" s="258">
        <v>126587598359.99686</v>
      </c>
    </row>
    <row r="34" spans="2:12" s="253" customFormat="1" ht="15" x14ac:dyDescent="0.3">
      <c r="B34" s="226" t="s">
        <v>371</v>
      </c>
      <c r="C34" s="226" t="s">
        <v>368</v>
      </c>
      <c r="D34" s="226" t="s">
        <v>372</v>
      </c>
      <c r="E34" s="226" t="s">
        <v>364</v>
      </c>
      <c r="F34" s="253" t="s">
        <v>86</v>
      </c>
      <c r="G34" s="263" t="s">
        <v>373</v>
      </c>
      <c r="H34" s="265" t="s">
        <v>2522</v>
      </c>
      <c r="I34" s="258">
        <v>381996950833.651</v>
      </c>
    </row>
    <row r="35" spans="2:12" s="253" customFormat="1" ht="15" x14ac:dyDescent="0.3">
      <c r="B35" s="226" t="s">
        <v>374</v>
      </c>
      <c r="C35" s="226" t="s">
        <v>368</v>
      </c>
      <c r="D35" s="226" t="s">
        <v>375</v>
      </c>
      <c r="E35" s="226" t="s">
        <v>364</v>
      </c>
      <c r="F35" s="253" t="s">
        <v>86</v>
      </c>
      <c r="G35" s="263" t="s">
        <v>370</v>
      </c>
      <c r="H35" s="265" t="s">
        <v>2522</v>
      </c>
      <c r="I35" s="258">
        <v>56533321394.682358</v>
      </c>
    </row>
    <row r="36" spans="2:12" s="253" customFormat="1" ht="15" x14ac:dyDescent="0.3">
      <c r="B36" s="226" t="s">
        <v>376</v>
      </c>
      <c r="C36" s="226" t="s">
        <v>368</v>
      </c>
      <c r="D36" s="226" t="s">
        <v>377</v>
      </c>
      <c r="E36" s="226" t="s">
        <v>364</v>
      </c>
      <c r="F36" s="253" t="s">
        <v>378</v>
      </c>
      <c r="G36" s="263" t="s">
        <v>373</v>
      </c>
      <c r="H36" s="265" t="s">
        <v>2522</v>
      </c>
      <c r="I36" s="258">
        <v>134738415054.15466</v>
      </c>
    </row>
    <row r="37" spans="2:12" s="253" customFormat="1" ht="15" x14ac:dyDescent="0.3">
      <c r="B37" s="226" t="s">
        <v>379</v>
      </c>
      <c r="C37" s="226" t="s">
        <v>368</v>
      </c>
      <c r="D37" s="226" t="s">
        <v>380</v>
      </c>
      <c r="E37" s="226" t="s">
        <v>364</v>
      </c>
      <c r="F37" s="253" t="s">
        <v>381</v>
      </c>
      <c r="G37" s="263" t="s">
        <v>382</v>
      </c>
      <c r="H37" s="265" t="s">
        <v>2522</v>
      </c>
      <c r="I37" s="258">
        <v>3351506054</v>
      </c>
    </row>
    <row r="38" spans="2:12" s="253" customFormat="1" ht="15" x14ac:dyDescent="0.3">
      <c r="B38" s="226" t="s">
        <v>383</v>
      </c>
      <c r="C38" s="226" t="s">
        <v>368</v>
      </c>
      <c r="D38" s="226" t="s">
        <v>384</v>
      </c>
      <c r="E38" s="226" t="s">
        <v>364</v>
      </c>
      <c r="F38" s="253" t="s">
        <v>86</v>
      </c>
      <c r="G38" s="263" t="s">
        <v>385</v>
      </c>
      <c r="H38" s="265" t="s">
        <v>2522</v>
      </c>
      <c r="I38" s="258">
        <v>112793851</v>
      </c>
    </row>
    <row r="39" spans="2:12" s="253" customFormat="1" ht="15" x14ac:dyDescent="0.3">
      <c r="B39" s="226" t="s">
        <v>386</v>
      </c>
      <c r="C39" s="226" t="s">
        <v>368</v>
      </c>
      <c r="D39" s="226" t="s">
        <v>387</v>
      </c>
      <c r="E39" s="226" t="s">
        <v>364</v>
      </c>
      <c r="F39" s="253" t="s">
        <v>86</v>
      </c>
      <c r="G39" s="263" t="s">
        <v>388</v>
      </c>
      <c r="H39" s="265" t="s">
        <v>2522</v>
      </c>
      <c r="I39" s="258">
        <v>4048160007</v>
      </c>
    </row>
    <row r="40" spans="2:12" s="253" customFormat="1" ht="15" x14ac:dyDescent="0.3">
      <c r="B40" s="226" t="s">
        <v>389</v>
      </c>
      <c r="C40" s="226" t="s">
        <v>368</v>
      </c>
      <c r="D40" s="226" t="s">
        <v>390</v>
      </c>
      <c r="E40" s="226" t="s">
        <v>391</v>
      </c>
      <c r="F40" s="253" t="s">
        <v>86</v>
      </c>
      <c r="G40" s="266" t="s">
        <v>161</v>
      </c>
      <c r="H40" s="265" t="s">
        <v>2522</v>
      </c>
      <c r="I40" s="258">
        <v>39567834361.957703</v>
      </c>
    </row>
    <row r="41" spans="2:12" s="253" customFormat="1" ht="15" x14ac:dyDescent="0.3">
      <c r="B41" s="226" t="s">
        <v>395</v>
      </c>
      <c r="C41" s="226" t="s">
        <v>368</v>
      </c>
      <c r="D41" s="226" t="s">
        <v>396</v>
      </c>
      <c r="E41" s="226" t="s">
        <v>397</v>
      </c>
      <c r="F41" s="253" t="s">
        <v>393</v>
      </c>
      <c r="G41" s="263" t="s">
        <v>398</v>
      </c>
      <c r="H41" s="265" t="s">
        <v>2522</v>
      </c>
      <c r="I41" s="258">
        <v>98611547</v>
      </c>
    </row>
    <row r="42" spans="2:12" s="253" customFormat="1" ht="15" x14ac:dyDescent="0.3">
      <c r="B42" s="253" t="s">
        <v>399</v>
      </c>
      <c r="C42" s="253" t="s">
        <v>368</v>
      </c>
      <c r="D42" s="226" t="s">
        <v>400</v>
      </c>
      <c r="E42" s="226" t="s">
        <v>392</v>
      </c>
      <c r="F42" s="253" t="s">
        <v>401</v>
      </c>
      <c r="G42" s="263" t="s">
        <v>402</v>
      </c>
      <c r="H42" s="265" t="s">
        <v>2522</v>
      </c>
      <c r="I42" s="258">
        <v>1318379534</v>
      </c>
    </row>
    <row r="43" spans="2:12" s="253" customFormat="1" ht="15" x14ac:dyDescent="0.3">
      <c r="C43" s="226"/>
      <c r="F43" s="267"/>
      <c r="G43" s="267"/>
    </row>
    <row r="44" spans="2:12" s="253" customFormat="1" ht="18.600000000000001" x14ac:dyDescent="0.3">
      <c r="B44" s="388" t="s">
        <v>403</v>
      </c>
      <c r="C44" s="388"/>
      <c r="D44" s="388"/>
      <c r="E44" s="388"/>
      <c r="F44" s="388"/>
      <c r="G44" s="388"/>
      <c r="H44" s="388"/>
      <c r="I44" s="388"/>
      <c r="J44" s="388"/>
    </row>
    <row r="45" spans="2:12" s="253" customFormat="1" ht="45" x14ac:dyDescent="0.3">
      <c r="B45" s="254" t="s">
        <v>404</v>
      </c>
      <c r="C45" s="268" t="s">
        <v>405</v>
      </c>
      <c r="D45" s="268" t="s">
        <v>406</v>
      </c>
      <c r="E45" s="268" t="s">
        <v>407</v>
      </c>
      <c r="F45" s="226" t="s">
        <v>408</v>
      </c>
      <c r="G45" s="226" t="s">
        <v>409</v>
      </c>
      <c r="H45" s="226" t="s">
        <v>410</v>
      </c>
      <c r="I45" s="226" t="s">
        <v>411</v>
      </c>
      <c r="J45" s="226" t="s">
        <v>412</v>
      </c>
    </row>
    <row r="46" spans="2:12" s="253" customFormat="1" ht="15" x14ac:dyDescent="0.35">
      <c r="B46" s="226" t="s">
        <v>413</v>
      </c>
      <c r="C46" s="269" t="s">
        <v>414</v>
      </c>
      <c r="D46" s="269" t="s">
        <v>371</v>
      </c>
      <c r="E46" s="269" t="s">
        <v>415</v>
      </c>
      <c r="F46" s="269" t="s">
        <v>416</v>
      </c>
      <c r="G46" s="270">
        <v>11711788</v>
      </c>
      <c r="H46" s="253" t="s">
        <v>186</v>
      </c>
      <c r="I46" s="295">
        <v>822</v>
      </c>
      <c r="J46" s="271" t="s">
        <v>417</v>
      </c>
    </row>
    <row r="47" spans="2:12" s="253" customFormat="1" ht="15" x14ac:dyDescent="0.35">
      <c r="B47" s="226" t="s">
        <v>418</v>
      </c>
      <c r="C47" s="269" t="s">
        <v>414</v>
      </c>
      <c r="D47" s="269" t="s">
        <v>371</v>
      </c>
      <c r="E47" s="269" t="s">
        <v>415</v>
      </c>
      <c r="F47" s="269" t="s">
        <v>416</v>
      </c>
      <c r="G47" s="270">
        <v>840958</v>
      </c>
      <c r="H47" s="253" t="s">
        <v>186</v>
      </c>
      <c r="I47" s="295">
        <v>59</v>
      </c>
      <c r="J47" s="253" t="s">
        <v>417</v>
      </c>
      <c r="K47" s="272"/>
      <c r="L47" s="273"/>
    </row>
    <row r="48" spans="2:12" s="253" customFormat="1" ht="15" x14ac:dyDescent="0.35">
      <c r="B48" s="226" t="s">
        <v>419</v>
      </c>
      <c r="C48" s="269" t="s">
        <v>414</v>
      </c>
      <c r="D48" s="269" t="s">
        <v>371</v>
      </c>
      <c r="E48" s="269" t="s">
        <v>415</v>
      </c>
      <c r="F48" s="269" t="s">
        <v>416</v>
      </c>
      <c r="G48" s="270">
        <v>2868419</v>
      </c>
      <c r="H48" s="253" t="s">
        <v>186</v>
      </c>
      <c r="I48" s="295">
        <v>201.25</v>
      </c>
      <c r="J48" s="253" t="s">
        <v>417</v>
      </c>
    </row>
    <row r="49" spans="2:10" s="253" customFormat="1" ht="15" x14ac:dyDescent="0.35">
      <c r="B49" s="226" t="s">
        <v>420</v>
      </c>
      <c r="C49" s="269" t="s">
        <v>414</v>
      </c>
      <c r="D49" s="269" t="s">
        <v>376</v>
      </c>
      <c r="E49" s="269" t="s">
        <v>415</v>
      </c>
      <c r="F49" s="269" t="s">
        <v>416</v>
      </c>
      <c r="G49" s="270">
        <v>342030</v>
      </c>
      <c r="H49" s="253" t="s">
        <v>186</v>
      </c>
      <c r="I49" s="295">
        <v>24</v>
      </c>
      <c r="J49" s="253" t="s">
        <v>417</v>
      </c>
    </row>
    <row r="50" spans="2:10" s="253" customFormat="1" ht="15" x14ac:dyDescent="0.35">
      <c r="B50" s="226" t="s">
        <v>421</v>
      </c>
      <c r="C50" s="269" t="s">
        <v>414</v>
      </c>
      <c r="D50" s="269" t="s">
        <v>376</v>
      </c>
      <c r="E50" s="269" t="s">
        <v>415</v>
      </c>
      <c r="F50" s="269" t="s">
        <v>416</v>
      </c>
      <c r="G50" s="270">
        <v>620976</v>
      </c>
      <c r="H50" s="253" t="s">
        <v>186</v>
      </c>
      <c r="I50" s="295">
        <v>39.67</v>
      </c>
      <c r="J50" s="253" t="s">
        <v>417</v>
      </c>
    </row>
    <row r="51" spans="2:10" s="253" customFormat="1" ht="15" x14ac:dyDescent="0.35">
      <c r="B51" s="226" t="s">
        <v>422</v>
      </c>
      <c r="C51" s="269" t="s">
        <v>414</v>
      </c>
      <c r="D51" s="269" t="s">
        <v>376</v>
      </c>
      <c r="E51" s="269" t="s">
        <v>415</v>
      </c>
      <c r="F51" s="269" t="s">
        <v>416</v>
      </c>
      <c r="G51" s="270">
        <v>1058878</v>
      </c>
      <c r="H51" s="253" t="s">
        <v>186</v>
      </c>
      <c r="I51" s="295">
        <v>74.290000000000006</v>
      </c>
      <c r="J51" s="253" t="s">
        <v>417</v>
      </c>
    </row>
    <row r="52" spans="2:10" s="253" customFormat="1" ht="15" x14ac:dyDescent="0.35">
      <c r="B52" s="226" t="s">
        <v>2524</v>
      </c>
      <c r="C52" s="269" t="s">
        <v>414</v>
      </c>
      <c r="D52" s="269" t="s">
        <v>376</v>
      </c>
      <c r="E52" s="269" t="s">
        <v>424</v>
      </c>
      <c r="F52" s="269" t="s">
        <v>416</v>
      </c>
      <c r="G52" s="270">
        <v>135318</v>
      </c>
      <c r="H52" s="253" t="s">
        <v>186</v>
      </c>
      <c r="I52" s="295">
        <v>8.65</v>
      </c>
      <c r="J52" s="253" t="s">
        <v>417</v>
      </c>
    </row>
    <row r="53" spans="2:10" s="253" customFormat="1" ht="15" x14ac:dyDescent="0.35">
      <c r="B53" s="226" t="s">
        <v>2523</v>
      </c>
      <c r="C53" s="269" t="s">
        <v>414</v>
      </c>
      <c r="D53" s="269" t="s">
        <v>376</v>
      </c>
      <c r="E53" s="269" t="s">
        <v>424</v>
      </c>
      <c r="F53" s="269" t="s">
        <v>416</v>
      </c>
      <c r="G53" s="270">
        <v>830566</v>
      </c>
      <c r="H53" s="253" t="s">
        <v>186</v>
      </c>
      <c r="I53" s="295">
        <v>53.06</v>
      </c>
      <c r="J53" s="253" t="s">
        <v>417</v>
      </c>
    </row>
    <row r="54" spans="2:10" s="253" customFormat="1" ht="15" x14ac:dyDescent="0.35">
      <c r="B54" s="226" t="s">
        <v>425</v>
      </c>
      <c r="C54" s="269" t="s">
        <v>414</v>
      </c>
      <c r="D54" s="269" t="s">
        <v>367</v>
      </c>
      <c r="E54" s="269" t="s">
        <v>415</v>
      </c>
      <c r="F54" s="269" t="s">
        <v>416</v>
      </c>
      <c r="G54" s="270">
        <v>4226742</v>
      </c>
      <c r="H54" s="253" t="s">
        <v>186</v>
      </c>
      <c r="I54" s="295">
        <v>296.45</v>
      </c>
      <c r="J54" s="253" t="s">
        <v>417</v>
      </c>
    </row>
    <row r="55" spans="2:10" s="253" customFormat="1" ht="15" x14ac:dyDescent="0.35">
      <c r="B55" s="226" t="s">
        <v>426</v>
      </c>
      <c r="C55" s="269" t="s">
        <v>414</v>
      </c>
      <c r="D55" s="269" t="s">
        <v>367</v>
      </c>
      <c r="E55" s="269" t="s">
        <v>415</v>
      </c>
      <c r="F55" s="269" t="s">
        <v>416</v>
      </c>
      <c r="G55" s="270">
        <v>979035</v>
      </c>
      <c r="H55" s="253" t="s">
        <v>186</v>
      </c>
      <c r="I55" s="295">
        <v>68.67</v>
      </c>
      <c r="J55" s="253" t="s">
        <v>417</v>
      </c>
    </row>
    <row r="56" spans="2:10" s="253" customFormat="1" ht="15" x14ac:dyDescent="0.35">
      <c r="B56" s="226" t="s">
        <v>427</v>
      </c>
      <c r="C56" s="269" t="s">
        <v>414</v>
      </c>
      <c r="D56" s="269" t="s">
        <v>374</v>
      </c>
      <c r="E56" s="269" t="s">
        <v>415</v>
      </c>
      <c r="F56" s="269" t="s">
        <v>416</v>
      </c>
      <c r="G56" s="270">
        <v>1976694</v>
      </c>
      <c r="H56" s="253" t="s">
        <v>186</v>
      </c>
      <c r="I56" s="295">
        <v>138.63999999999999</v>
      </c>
      <c r="J56" s="253" t="s">
        <v>417</v>
      </c>
    </row>
    <row r="57" spans="2:10" s="253" customFormat="1" ht="15" x14ac:dyDescent="0.35">
      <c r="B57" s="226" t="s">
        <v>428</v>
      </c>
      <c r="C57" s="269" t="s">
        <v>414</v>
      </c>
      <c r="D57" s="269" t="s">
        <v>379</v>
      </c>
      <c r="E57" s="269" t="s">
        <v>415</v>
      </c>
      <c r="F57" s="269" t="s">
        <v>416</v>
      </c>
      <c r="G57" s="270">
        <v>19223</v>
      </c>
      <c r="H57" s="253" t="s">
        <v>186</v>
      </c>
      <c r="I57" s="295">
        <v>1.28</v>
      </c>
      <c r="J57" s="253" t="s">
        <v>417</v>
      </c>
    </row>
    <row r="58" spans="2:10" s="253" customFormat="1" ht="15" x14ac:dyDescent="0.35">
      <c r="B58" s="226" t="s">
        <v>429</v>
      </c>
      <c r="C58" s="269" t="s">
        <v>414</v>
      </c>
      <c r="D58" s="269" t="s">
        <v>376</v>
      </c>
      <c r="E58" s="269" t="s">
        <v>430</v>
      </c>
      <c r="F58" s="269" t="s">
        <v>416</v>
      </c>
      <c r="G58" s="270">
        <v>74892556</v>
      </c>
      <c r="H58" s="253" t="s">
        <v>2525</v>
      </c>
      <c r="I58" s="295">
        <v>97.73</v>
      </c>
      <c r="J58" s="253" t="s">
        <v>417</v>
      </c>
    </row>
    <row r="59" spans="2:10" s="253" customFormat="1" ht="15" x14ac:dyDescent="0.35">
      <c r="B59" s="226" t="s">
        <v>431</v>
      </c>
      <c r="C59" s="269" t="s">
        <v>414</v>
      </c>
      <c r="D59" s="269" t="s">
        <v>379</v>
      </c>
      <c r="E59" s="253" t="s">
        <v>430</v>
      </c>
      <c r="F59" s="269" t="s">
        <v>416</v>
      </c>
      <c r="G59" s="270">
        <v>1819846</v>
      </c>
      <c r="H59" s="253" t="s">
        <v>2510</v>
      </c>
      <c r="I59" s="296">
        <v>22.98</v>
      </c>
      <c r="J59" s="253" t="s">
        <v>417</v>
      </c>
    </row>
    <row r="60" spans="2:10" s="253" customFormat="1" ht="15" x14ac:dyDescent="0.35">
      <c r="B60" s="226" t="s">
        <v>429</v>
      </c>
      <c r="C60" s="269" t="s">
        <v>414</v>
      </c>
      <c r="D60" s="269" t="s">
        <v>376</v>
      </c>
      <c r="E60" s="253" t="s">
        <v>432</v>
      </c>
      <c r="F60" s="269" t="s">
        <v>416</v>
      </c>
      <c r="G60" s="270">
        <v>34921.79</v>
      </c>
      <c r="H60" s="253" t="s">
        <v>433</v>
      </c>
      <c r="I60" s="296">
        <v>17.739999999999998</v>
      </c>
      <c r="J60" s="253" t="s">
        <v>417</v>
      </c>
    </row>
    <row r="61" spans="2:10" s="253" customFormat="1" ht="15" x14ac:dyDescent="0.35">
      <c r="B61" s="226"/>
      <c r="C61" s="269"/>
      <c r="D61" s="269"/>
      <c r="F61" s="269"/>
      <c r="G61" s="270"/>
    </row>
    <row r="62" spans="2:10" s="253" customFormat="1" ht="15" x14ac:dyDescent="0.35">
      <c r="B62" s="226"/>
      <c r="C62" s="269"/>
      <c r="D62" s="269"/>
      <c r="F62" s="269"/>
      <c r="G62" s="270"/>
    </row>
    <row r="63" spans="2:10" s="253" customFormat="1" ht="15" x14ac:dyDescent="0.35">
      <c r="B63" s="226"/>
      <c r="C63" s="269"/>
      <c r="D63" s="269"/>
      <c r="F63" s="269"/>
      <c r="G63" s="270"/>
    </row>
    <row r="64" spans="2:10" s="253" customFormat="1" ht="15" x14ac:dyDescent="0.35">
      <c r="B64" s="226"/>
      <c r="C64" s="269"/>
      <c r="D64" s="269"/>
      <c r="F64" s="269"/>
      <c r="G64" s="270"/>
    </row>
    <row r="65" spans="2:10" s="253" customFormat="1" ht="15" x14ac:dyDescent="0.35">
      <c r="B65" s="226"/>
      <c r="C65" s="269"/>
      <c r="D65" s="269"/>
      <c r="F65" s="269"/>
      <c r="G65" s="270"/>
    </row>
    <row r="66" spans="2:10" s="253" customFormat="1" ht="15" x14ac:dyDescent="0.35">
      <c r="B66" s="226"/>
      <c r="C66" s="269"/>
      <c r="D66" s="269"/>
      <c r="F66" s="269"/>
      <c r="G66" s="270"/>
    </row>
    <row r="67" spans="2:10" s="253" customFormat="1" ht="15" x14ac:dyDescent="0.35">
      <c r="B67" s="226"/>
      <c r="C67" s="269"/>
      <c r="D67" s="269"/>
      <c r="F67" s="269"/>
      <c r="G67" s="270"/>
    </row>
    <row r="68" spans="2:10" s="253" customFormat="1" ht="15" x14ac:dyDescent="0.35">
      <c r="B68" s="226"/>
      <c r="C68" s="269"/>
      <c r="D68" s="269"/>
      <c r="F68" s="269"/>
      <c r="G68" s="270"/>
    </row>
    <row r="69" spans="2:10" s="253" customFormat="1" ht="15" x14ac:dyDescent="0.35">
      <c r="B69" s="226"/>
      <c r="C69" s="269"/>
      <c r="D69" s="269"/>
      <c r="F69" s="269"/>
      <c r="G69" s="270"/>
    </row>
    <row r="70" spans="2:10" s="253" customFormat="1" ht="15" x14ac:dyDescent="0.35">
      <c r="B70" s="226"/>
      <c r="C70" s="269"/>
      <c r="D70" s="269"/>
      <c r="F70" s="269"/>
      <c r="G70" s="270"/>
    </row>
    <row r="71" spans="2:10" s="253" customFormat="1" ht="15" x14ac:dyDescent="0.35">
      <c r="B71" s="226"/>
      <c r="C71" s="269"/>
      <c r="D71" s="269"/>
      <c r="F71" s="269"/>
      <c r="G71" s="270"/>
    </row>
    <row r="72" spans="2:10" s="253" customFormat="1" ht="15" x14ac:dyDescent="0.35">
      <c r="B72" s="226"/>
      <c r="C72" s="269"/>
      <c r="D72" s="269"/>
      <c r="F72" s="269"/>
      <c r="G72" s="270"/>
    </row>
    <row r="73" spans="2:10" s="253" customFormat="1" ht="15" x14ac:dyDescent="0.35">
      <c r="B73" s="226"/>
      <c r="C73" s="269"/>
      <c r="D73" s="269"/>
      <c r="F73" s="269"/>
      <c r="G73" s="270"/>
    </row>
    <row r="74" spans="2:10" s="253" customFormat="1" ht="15" x14ac:dyDescent="0.35">
      <c r="B74" s="253" t="s">
        <v>439</v>
      </c>
      <c r="C74" s="269"/>
      <c r="D74" s="269"/>
      <c r="E74" s="269"/>
      <c r="F74" s="269"/>
      <c r="G74" s="226"/>
      <c r="H74" s="253" t="s">
        <v>440</v>
      </c>
      <c r="I74" s="226"/>
      <c r="J74" s="253" t="s">
        <v>441</v>
      </c>
    </row>
    <row r="75" spans="2:10" s="253" customFormat="1" ht="15" x14ac:dyDescent="0.35">
      <c r="B75" s="226"/>
      <c r="C75" s="269"/>
      <c r="D75" s="269"/>
      <c r="E75" s="269"/>
      <c r="F75" s="269"/>
    </row>
    <row r="76" spans="2:10" s="253" customFormat="1" ht="15" x14ac:dyDescent="0.35">
      <c r="B76" s="226"/>
      <c r="C76" s="269"/>
      <c r="D76" s="269"/>
      <c r="E76" s="269"/>
      <c r="F76" s="269"/>
    </row>
    <row r="77" spans="2:10" s="253" customFormat="1" ht="15" x14ac:dyDescent="0.35">
      <c r="B77" s="226"/>
      <c r="C77" s="269"/>
      <c r="D77" s="269"/>
      <c r="E77" s="269"/>
      <c r="F77" s="269"/>
    </row>
    <row r="78" spans="2:10" s="253" customFormat="1" ht="15" x14ac:dyDescent="0.35">
      <c r="B78" s="253" t="s">
        <v>439</v>
      </c>
      <c r="C78" s="269"/>
      <c r="D78" s="269"/>
      <c r="E78" s="269"/>
      <c r="F78" s="269"/>
      <c r="G78" s="226"/>
      <c r="H78" s="253" t="s">
        <v>440</v>
      </c>
      <c r="I78" s="226"/>
      <c r="J78" s="253" t="s">
        <v>441</v>
      </c>
    </row>
    <row r="79" spans="2:10" s="253" customFormat="1" ht="15.6" thickBot="1" x14ac:dyDescent="0.35">
      <c r="B79" s="274"/>
      <c r="C79" s="275"/>
      <c r="D79" s="247"/>
      <c r="E79" s="275"/>
      <c r="F79" s="276"/>
      <c r="G79" s="276"/>
      <c r="H79" s="276"/>
      <c r="I79" s="276"/>
      <c r="J79" s="276"/>
    </row>
    <row r="80" spans="2:10" s="253" customFormat="1" ht="15" x14ac:dyDescent="0.3">
      <c r="B80" s="277"/>
      <c r="C80" s="277"/>
      <c r="D80" s="277"/>
      <c r="E80" s="277"/>
      <c r="F80" s="226"/>
      <c r="G80" s="226"/>
      <c r="H80" s="226"/>
      <c r="I80" s="226"/>
      <c r="J80" s="226"/>
    </row>
    <row r="81" spans="2:10" s="253" customFormat="1" ht="15.6" thickBot="1" x14ac:dyDescent="0.35">
      <c r="B81" s="381" t="s">
        <v>442</v>
      </c>
      <c r="C81" s="382"/>
      <c r="D81" s="382"/>
      <c r="E81" s="382"/>
      <c r="F81" s="382"/>
      <c r="G81" s="382"/>
      <c r="H81" s="382"/>
      <c r="I81" s="382"/>
      <c r="J81" s="382"/>
    </row>
    <row r="82" spans="2:10" s="253" customFormat="1" ht="15" x14ac:dyDescent="0.3">
      <c r="B82" s="383" t="s">
        <v>443</v>
      </c>
      <c r="C82" s="384"/>
      <c r="D82" s="384"/>
      <c r="E82" s="384"/>
      <c r="F82" s="384"/>
      <c r="G82" s="384"/>
      <c r="H82" s="384"/>
      <c r="I82" s="384"/>
      <c r="J82" s="384"/>
    </row>
    <row r="83" spans="2:10" s="253" customFormat="1" ht="15.6" thickBot="1" x14ac:dyDescent="0.35">
      <c r="B83" s="277"/>
      <c r="C83" s="277"/>
      <c r="D83" s="277"/>
      <c r="E83" s="277"/>
      <c r="F83" s="226"/>
      <c r="G83" s="226"/>
      <c r="H83" s="226"/>
      <c r="I83" s="226"/>
      <c r="J83" s="226"/>
    </row>
    <row r="84" spans="2:10" s="253" customFormat="1" ht="15" x14ac:dyDescent="0.3">
      <c r="B84" s="385" t="s">
        <v>444</v>
      </c>
      <c r="C84" s="385"/>
      <c r="D84" s="385"/>
      <c r="E84" s="385"/>
      <c r="F84" s="385"/>
      <c r="G84" s="385"/>
      <c r="H84" s="385"/>
      <c r="I84" s="385"/>
      <c r="J84" s="385"/>
    </row>
    <row r="85" spans="2:10" s="253" customFormat="1" ht="15" x14ac:dyDescent="0.3">
      <c r="B85" s="386" t="s">
        <v>445</v>
      </c>
      <c r="C85" s="386"/>
      <c r="D85" s="386"/>
      <c r="E85" s="386"/>
      <c r="F85" s="386"/>
      <c r="G85" s="386"/>
      <c r="H85" s="386"/>
      <c r="I85" s="386"/>
      <c r="J85" s="386"/>
    </row>
    <row r="86" spans="2:10" s="253" customFormat="1" ht="15" x14ac:dyDescent="0.3">
      <c r="B86" s="387" t="s">
        <v>446</v>
      </c>
      <c r="C86" s="387"/>
      <c r="D86" s="387"/>
      <c r="E86" s="387"/>
      <c r="F86" s="387"/>
      <c r="G86" s="387"/>
      <c r="H86" s="387"/>
      <c r="I86" s="387"/>
      <c r="J86" s="387"/>
    </row>
    <row r="87" spans="2:10" s="253" customFormat="1" ht="15" x14ac:dyDescent="0.3">
      <c r="B87" s="380"/>
      <c r="C87" s="380"/>
      <c r="D87" s="380"/>
      <c r="E87" s="380"/>
      <c r="F87" s="380"/>
      <c r="G87" s="380"/>
      <c r="H87" s="380"/>
      <c r="I87" s="380"/>
      <c r="J87" s="380"/>
    </row>
    <row r="88" spans="2:10" s="253" customFormat="1" ht="15" x14ac:dyDescent="0.3">
      <c r="B88" s="226"/>
      <c r="C88" s="226"/>
      <c r="D88" s="226"/>
      <c r="E88" s="226"/>
      <c r="F88" s="226"/>
      <c r="G88" s="226"/>
      <c r="H88" s="226"/>
      <c r="I88" s="226"/>
      <c r="J88" s="226"/>
    </row>
    <row r="89" spans="2:10" s="253" customFormat="1" ht="15" x14ac:dyDescent="0.3">
      <c r="B89" s="226"/>
      <c r="C89" s="226"/>
      <c r="D89" s="226"/>
      <c r="E89" s="226"/>
      <c r="F89" s="226"/>
      <c r="G89" s="226"/>
      <c r="H89" s="226"/>
      <c r="I89" s="226"/>
      <c r="J89" s="226"/>
    </row>
    <row r="90" spans="2:10" s="253" customFormat="1" ht="15" x14ac:dyDescent="0.3">
      <c r="B90" s="226"/>
      <c r="C90" s="226"/>
      <c r="D90" s="226"/>
      <c r="E90" s="226"/>
      <c r="F90" s="226"/>
      <c r="G90" s="226"/>
      <c r="H90" s="226"/>
      <c r="I90" s="226"/>
      <c r="J90" s="226"/>
    </row>
    <row r="91" spans="2:10" s="253" customFormat="1" ht="15" x14ac:dyDescent="0.3">
      <c r="B91" s="226"/>
      <c r="C91" s="226"/>
      <c r="D91" s="226"/>
      <c r="E91" s="226"/>
      <c r="F91" s="226"/>
      <c r="G91" s="226"/>
      <c r="H91" s="226"/>
      <c r="I91" s="226"/>
      <c r="J91" s="226"/>
    </row>
    <row r="92" spans="2:10" s="253" customFormat="1" ht="15" x14ac:dyDescent="0.3">
      <c r="B92" s="226"/>
      <c r="C92" s="226"/>
      <c r="D92" s="226"/>
      <c r="E92" s="226"/>
    </row>
    <row r="93" spans="2:10" s="253" customFormat="1" ht="15" x14ac:dyDescent="0.3">
      <c r="B93" s="226"/>
      <c r="C93" s="226"/>
      <c r="D93" s="226"/>
      <c r="E93" s="226"/>
      <c r="F93" s="226"/>
      <c r="G93" s="226"/>
      <c r="H93" s="226"/>
      <c r="I93" s="226"/>
      <c r="J93" s="226"/>
    </row>
    <row r="94" spans="2:10" s="253" customFormat="1" ht="15" x14ac:dyDescent="0.3">
      <c r="B94" s="226"/>
      <c r="C94" s="226"/>
      <c r="D94" s="226"/>
      <c r="E94" s="226"/>
      <c r="F94" s="226"/>
      <c r="G94" s="226"/>
      <c r="H94" s="226"/>
      <c r="I94" s="226"/>
      <c r="J94" s="226"/>
    </row>
    <row r="95" spans="2:10" s="253" customFormat="1" ht="15" x14ac:dyDescent="0.3">
      <c r="B95" s="226"/>
      <c r="C95" s="226"/>
      <c r="D95" s="226"/>
      <c r="E95" s="226"/>
      <c r="F95" s="226"/>
      <c r="G95" s="226"/>
      <c r="H95" s="226"/>
      <c r="I95" s="226"/>
      <c r="J95" s="226"/>
    </row>
    <row r="96" spans="2:10" s="253" customFormat="1" ht="15" x14ac:dyDescent="0.3">
      <c r="B96" s="226"/>
      <c r="C96" s="226"/>
      <c r="D96" s="226"/>
      <c r="E96" s="226"/>
      <c r="F96" s="226"/>
      <c r="G96" s="226"/>
      <c r="H96" s="226"/>
      <c r="I96" s="226"/>
      <c r="J96" s="226"/>
    </row>
    <row r="97" spans="2:10" s="253" customFormat="1" ht="15" x14ac:dyDescent="0.3">
      <c r="B97" s="226"/>
      <c r="C97" s="226"/>
      <c r="D97" s="226"/>
      <c r="E97" s="226"/>
      <c r="F97" s="226"/>
      <c r="G97" s="226"/>
      <c r="H97" s="226"/>
      <c r="I97" s="226"/>
      <c r="J97" s="226"/>
    </row>
    <row r="98" spans="2:10" s="253" customFormat="1" ht="15" x14ac:dyDescent="0.3">
      <c r="B98" s="226"/>
      <c r="C98" s="226"/>
      <c r="D98" s="226"/>
      <c r="E98" s="226"/>
      <c r="F98" s="226"/>
      <c r="G98" s="226"/>
      <c r="H98" s="226"/>
      <c r="I98" s="226"/>
      <c r="J98" s="226"/>
    </row>
    <row r="99" spans="2:10" s="253" customFormat="1" ht="15" x14ac:dyDescent="0.3">
      <c r="B99" s="226"/>
      <c r="C99" s="226"/>
      <c r="D99" s="226"/>
      <c r="E99" s="226"/>
      <c r="F99" s="226"/>
      <c r="G99" s="226"/>
      <c r="H99" s="226"/>
      <c r="I99" s="226"/>
      <c r="J99" s="226"/>
    </row>
    <row r="100" spans="2:10" s="253" customFormat="1" ht="15" x14ac:dyDescent="0.3">
      <c r="B100" s="226"/>
      <c r="C100" s="226"/>
      <c r="D100" s="226"/>
      <c r="E100" s="226"/>
      <c r="F100" s="226"/>
      <c r="G100" s="226"/>
      <c r="H100" s="226"/>
      <c r="I100" s="226"/>
      <c r="J100" s="226"/>
    </row>
    <row r="101" spans="2:10" s="253" customFormat="1" ht="15" x14ac:dyDescent="0.3">
      <c r="B101" s="226"/>
      <c r="C101" s="226"/>
      <c r="D101" s="226"/>
      <c r="E101" s="226"/>
      <c r="F101" s="226"/>
      <c r="G101" s="226"/>
      <c r="H101" s="226"/>
      <c r="I101" s="226"/>
      <c r="J101" s="226"/>
    </row>
    <row r="102" spans="2:10" s="253" customFormat="1" ht="15" x14ac:dyDescent="0.3">
      <c r="B102" s="226"/>
      <c r="C102" s="226"/>
      <c r="D102" s="226"/>
      <c r="E102" s="226"/>
      <c r="F102" s="226"/>
      <c r="G102" s="226"/>
      <c r="H102" s="226"/>
      <c r="I102" s="226"/>
      <c r="J102" s="226"/>
    </row>
    <row r="103" spans="2:10" s="253" customFormat="1" ht="15" x14ac:dyDescent="0.3">
      <c r="B103" s="226"/>
      <c r="C103" s="226"/>
      <c r="D103" s="226"/>
      <c r="E103" s="226"/>
      <c r="F103" s="226"/>
      <c r="G103" s="226"/>
      <c r="H103" s="226"/>
      <c r="I103" s="226"/>
      <c r="J103" s="226"/>
    </row>
    <row r="104" spans="2:10" s="253" customFormat="1" ht="15" x14ac:dyDescent="0.3">
      <c r="B104" s="226"/>
      <c r="C104" s="226"/>
      <c r="D104" s="226"/>
      <c r="E104" s="226"/>
      <c r="F104" s="226"/>
      <c r="G104" s="226"/>
      <c r="H104" s="226"/>
      <c r="I104" s="226"/>
      <c r="J104" s="226"/>
    </row>
    <row r="105" spans="2:10" s="253" customFormat="1" ht="15" x14ac:dyDescent="0.3">
      <c r="B105" s="226"/>
      <c r="C105" s="226"/>
      <c r="D105" s="226"/>
      <c r="E105" s="226"/>
      <c r="F105" s="226"/>
      <c r="G105" s="226"/>
      <c r="H105" s="226"/>
      <c r="I105" s="226"/>
      <c r="J105" s="226"/>
    </row>
    <row r="106" spans="2:10" s="253" customFormat="1" ht="15" x14ac:dyDescent="0.3">
      <c r="B106" s="226"/>
      <c r="C106" s="226"/>
      <c r="D106" s="226"/>
      <c r="E106" s="226"/>
      <c r="F106" s="226"/>
      <c r="G106" s="226"/>
      <c r="H106" s="226"/>
      <c r="I106" s="226"/>
      <c r="J106" s="226"/>
    </row>
    <row r="107" spans="2:10" s="253" customFormat="1" ht="15" x14ac:dyDescent="0.3">
      <c r="B107" s="226"/>
      <c r="C107" s="226"/>
      <c r="D107" s="226"/>
      <c r="E107" s="226"/>
      <c r="F107" s="226"/>
      <c r="G107" s="226"/>
      <c r="H107" s="226"/>
      <c r="I107" s="226"/>
      <c r="J107" s="226"/>
    </row>
    <row r="108" spans="2:10" s="253" customFormat="1" ht="15" x14ac:dyDescent="0.3">
      <c r="B108" s="226"/>
      <c r="C108" s="226"/>
      <c r="D108" s="226"/>
      <c r="E108" s="226"/>
      <c r="F108" s="226"/>
      <c r="G108" s="226"/>
      <c r="H108" s="226"/>
      <c r="I108" s="226"/>
      <c r="J108" s="226"/>
    </row>
    <row r="109" spans="2:10" s="253" customFormat="1" ht="15" x14ac:dyDescent="0.3">
      <c r="B109" s="226"/>
      <c r="C109" s="226"/>
      <c r="D109" s="226"/>
      <c r="E109" s="226"/>
      <c r="F109" s="226"/>
      <c r="G109" s="226"/>
      <c r="H109" s="226"/>
      <c r="I109" s="226"/>
      <c r="J109" s="226"/>
    </row>
    <row r="110" spans="2:10" s="253" customFormat="1" ht="15" x14ac:dyDescent="0.3">
      <c r="B110" s="226"/>
      <c r="C110" s="226"/>
      <c r="D110" s="226"/>
      <c r="E110" s="226"/>
      <c r="F110" s="226"/>
      <c r="G110" s="226"/>
      <c r="H110" s="226"/>
      <c r="I110" s="226"/>
      <c r="J110" s="226"/>
    </row>
    <row r="111" spans="2:10" s="253" customFormat="1" ht="15" x14ac:dyDescent="0.3">
      <c r="B111" s="226"/>
      <c r="C111" s="226"/>
      <c r="D111" s="226"/>
      <c r="E111" s="226"/>
      <c r="F111" s="226"/>
      <c r="G111" s="226"/>
      <c r="H111" s="226"/>
      <c r="I111" s="226"/>
      <c r="J111" s="226"/>
    </row>
    <row r="112" spans="2:10" s="253" customFormat="1" ht="15" x14ac:dyDescent="0.3">
      <c r="B112" s="226"/>
      <c r="C112" s="226"/>
      <c r="D112" s="226"/>
      <c r="E112" s="226"/>
      <c r="F112" s="226"/>
      <c r="G112" s="226"/>
      <c r="H112" s="226"/>
      <c r="I112" s="226"/>
      <c r="J112" s="226"/>
    </row>
    <row r="113" spans="2:10" s="253" customFormat="1" ht="15" x14ac:dyDescent="0.3">
      <c r="B113" s="226"/>
      <c r="C113" s="226"/>
      <c r="D113" s="226"/>
      <c r="E113" s="226"/>
      <c r="F113" s="226"/>
      <c r="G113" s="226"/>
      <c r="H113" s="226"/>
      <c r="I113" s="226"/>
      <c r="J113" s="226"/>
    </row>
    <row r="114" spans="2:10" s="253" customFormat="1" ht="15" x14ac:dyDescent="0.3">
      <c r="B114" s="226"/>
      <c r="C114" s="226"/>
      <c r="D114" s="226"/>
      <c r="E114" s="226"/>
      <c r="F114" s="226"/>
      <c r="G114" s="226"/>
      <c r="H114" s="226"/>
      <c r="I114" s="226"/>
      <c r="J114" s="226"/>
    </row>
    <row r="115" spans="2:10" s="253" customFormat="1" ht="15" x14ac:dyDescent="0.3">
      <c r="B115" s="226"/>
      <c r="C115" s="226"/>
      <c r="D115" s="226"/>
      <c r="E115" s="226"/>
      <c r="F115" s="226"/>
      <c r="G115" s="226"/>
      <c r="H115" s="226"/>
      <c r="I115" s="226"/>
      <c r="J115" s="226"/>
    </row>
    <row r="116" spans="2:10" s="253" customFormat="1" ht="15" x14ac:dyDescent="0.3">
      <c r="B116" s="226"/>
      <c r="C116" s="226"/>
      <c r="D116" s="226"/>
      <c r="E116" s="226"/>
      <c r="F116" s="226"/>
      <c r="G116" s="226"/>
      <c r="H116" s="226"/>
      <c r="I116" s="226"/>
      <c r="J116" s="226"/>
    </row>
    <row r="117" spans="2:10" s="253" customFormat="1" ht="15" x14ac:dyDescent="0.3">
      <c r="B117" s="226"/>
      <c r="C117" s="226"/>
      <c r="D117" s="226"/>
      <c r="E117" s="226"/>
      <c r="F117" s="226"/>
      <c r="G117" s="226"/>
      <c r="H117" s="226"/>
      <c r="I117" s="226"/>
      <c r="J117" s="226"/>
    </row>
    <row r="118" spans="2:10" s="253" customFormat="1" ht="15" x14ac:dyDescent="0.3">
      <c r="B118" s="226"/>
      <c r="C118" s="226"/>
      <c r="D118" s="226"/>
      <c r="E118" s="226"/>
      <c r="F118" s="226"/>
      <c r="G118" s="226"/>
      <c r="H118" s="226"/>
      <c r="I118" s="226"/>
      <c r="J118" s="226"/>
    </row>
    <row r="119" spans="2:10" s="253" customFormat="1" ht="15" x14ac:dyDescent="0.3">
      <c r="B119" s="226"/>
      <c r="C119" s="226"/>
      <c r="D119" s="226"/>
      <c r="E119" s="226"/>
      <c r="F119" s="226"/>
      <c r="G119" s="226"/>
      <c r="H119" s="226"/>
      <c r="I119" s="226"/>
      <c r="J119" s="226"/>
    </row>
    <row r="120" spans="2:10" s="253" customFormat="1" ht="15" x14ac:dyDescent="0.3">
      <c r="B120" s="226"/>
      <c r="C120" s="226"/>
      <c r="D120" s="226"/>
      <c r="E120" s="226"/>
      <c r="F120" s="226"/>
      <c r="G120" s="226"/>
      <c r="H120" s="226"/>
      <c r="I120" s="226"/>
      <c r="J120" s="226"/>
    </row>
    <row r="121" spans="2:10" ht="15" x14ac:dyDescent="0.3"/>
    <row r="122" spans="2:10" ht="15" x14ac:dyDescent="0.3"/>
    <row r="123" spans="2:10" ht="15" x14ac:dyDescent="0.3"/>
    <row r="124" spans="2:10" s="253" customFormat="1" ht="15" x14ac:dyDescent="0.3">
      <c r="B124" s="226"/>
      <c r="C124" s="226"/>
      <c r="D124" s="226"/>
      <c r="E124" s="226"/>
      <c r="F124" s="226"/>
      <c r="G124" s="226"/>
      <c r="H124" s="226"/>
      <c r="I124" s="226"/>
      <c r="J124" s="226"/>
    </row>
    <row r="125" spans="2:10" s="253" customFormat="1" ht="15" x14ac:dyDescent="0.3">
      <c r="B125" s="226"/>
      <c r="C125" s="226"/>
      <c r="D125" s="226"/>
      <c r="E125" s="226"/>
      <c r="F125" s="226"/>
      <c r="G125" s="226"/>
      <c r="H125" s="226"/>
      <c r="I125" s="226"/>
      <c r="J125" s="226"/>
    </row>
    <row r="126" spans="2:10" s="253" customFormat="1" ht="15" x14ac:dyDescent="0.3">
      <c r="B126" s="226"/>
      <c r="C126" s="226"/>
      <c r="D126" s="226"/>
      <c r="E126" s="226"/>
      <c r="F126" s="226"/>
      <c r="G126" s="226"/>
      <c r="H126" s="226"/>
      <c r="I126" s="226"/>
      <c r="J126" s="226"/>
    </row>
    <row r="127" spans="2:10" ht="15" x14ac:dyDescent="0.3"/>
    <row r="128" spans="2:10" s="253" customFormat="1" ht="15" x14ac:dyDescent="0.3">
      <c r="B128" s="226"/>
      <c r="C128" s="226"/>
      <c r="D128" s="226"/>
      <c r="E128" s="226"/>
      <c r="F128" s="226"/>
      <c r="G128" s="226"/>
      <c r="H128" s="226"/>
      <c r="I128" s="226"/>
      <c r="J128" s="226"/>
    </row>
    <row r="129" spans="2:10" ht="15" x14ac:dyDescent="0.3"/>
    <row r="130" spans="2:10" s="253" customFormat="1" ht="15" x14ac:dyDescent="0.3">
      <c r="B130" s="226"/>
      <c r="C130" s="226"/>
      <c r="D130" s="226"/>
      <c r="E130" s="226"/>
      <c r="F130" s="226"/>
      <c r="G130" s="226"/>
      <c r="H130" s="226"/>
      <c r="I130" s="226"/>
      <c r="J130" s="226"/>
    </row>
    <row r="131" spans="2:10" ht="15" x14ac:dyDescent="0.3"/>
    <row r="132" spans="2:10" s="253" customFormat="1" ht="15" x14ac:dyDescent="0.3">
      <c r="B132" s="226"/>
      <c r="C132" s="226"/>
      <c r="D132" s="226"/>
      <c r="E132" s="226"/>
      <c r="F132" s="226"/>
      <c r="G132" s="226"/>
      <c r="H132" s="226"/>
      <c r="I132" s="226"/>
      <c r="J132" s="226"/>
    </row>
    <row r="133" spans="2:10" s="253" customFormat="1" ht="15" x14ac:dyDescent="0.3">
      <c r="B133" s="226"/>
      <c r="C133" s="226"/>
      <c r="D133" s="226"/>
      <c r="E133" s="226"/>
      <c r="F133" s="226"/>
      <c r="G133" s="226"/>
      <c r="H133" s="226"/>
      <c r="I133" s="226"/>
      <c r="J133" s="226"/>
    </row>
    <row r="134" spans="2:10" ht="15" x14ac:dyDescent="0.3"/>
    <row r="135" spans="2:10" ht="15" x14ac:dyDescent="0.3"/>
    <row r="136" spans="2:10" ht="16.5" customHeight="1" x14ac:dyDescent="0.3"/>
    <row r="137" spans="2:10" ht="15" x14ac:dyDescent="0.3"/>
    <row r="138" spans="2:10" ht="15" x14ac:dyDescent="0.3"/>
    <row r="139" spans="2:10" ht="15" x14ac:dyDescent="0.3"/>
    <row r="140" spans="2:10" ht="15" x14ac:dyDescent="0.3"/>
    <row r="141" spans="2:10" ht="15" x14ac:dyDescent="0.3"/>
    <row r="142" spans="2:10" ht="15" x14ac:dyDescent="0.3"/>
    <row r="143" spans="2:10" s="253" customFormat="1" ht="15" x14ac:dyDescent="0.3">
      <c r="B143" s="226"/>
      <c r="C143" s="226"/>
      <c r="D143" s="226"/>
      <c r="E143" s="226"/>
      <c r="F143" s="226"/>
      <c r="G143" s="226"/>
      <c r="H143" s="226"/>
      <c r="I143" s="226"/>
      <c r="J143" s="226"/>
    </row>
    <row r="144" spans="2:10" ht="15" x14ac:dyDescent="0.3"/>
    <row r="145" ht="15" x14ac:dyDescent="0.3"/>
    <row r="146" ht="15" x14ac:dyDescent="0.3"/>
    <row r="147" ht="15" x14ac:dyDescent="0.3"/>
    <row r="148" ht="15" x14ac:dyDescent="0.3"/>
    <row r="149" ht="15" x14ac:dyDescent="0.3"/>
    <row r="150" ht="15" x14ac:dyDescent="0.3"/>
    <row r="151" ht="15" customHeight="1" x14ac:dyDescent="0.3"/>
    <row r="152" ht="15" customHeight="1" x14ac:dyDescent="0.3"/>
    <row r="153" ht="15" x14ac:dyDescent="0.3"/>
    <row r="154" ht="15" x14ac:dyDescent="0.3"/>
    <row r="155" ht="18.75" customHeight="1" x14ac:dyDescent="0.3"/>
    <row r="156" ht="15" x14ac:dyDescent="0.3"/>
    <row r="157" ht="15" x14ac:dyDescent="0.3"/>
    <row r="158" ht="15" x14ac:dyDescent="0.3"/>
    <row r="159" ht="15" x14ac:dyDescent="0.3"/>
    <row r="160" ht="15" x14ac:dyDescent="0.3"/>
    <row r="161" ht="15" x14ac:dyDescent="0.3"/>
    <row r="162" ht="15" x14ac:dyDescent="0.3"/>
    <row r="163" ht="15" x14ac:dyDescent="0.3"/>
    <row r="164" ht="15" x14ac:dyDescent="0.3"/>
    <row r="165" ht="15" x14ac:dyDescent="0.3"/>
    <row r="166" ht="15" x14ac:dyDescent="0.3"/>
    <row r="167" ht="15" x14ac:dyDescent="0.3"/>
    <row r="168" ht="15" x14ac:dyDescent="0.3"/>
    <row r="169" ht="15" x14ac:dyDescent="0.3"/>
    <row r="170" ht="15" x14ac:dyDescent="0.3"/>
    <row r="171" ht="15" x14ac:dyDescent="0.3"/>
    <row r="172" ht="15" x14ac:dyDescent="0.3"/>
    <row r="173" ht="15" x14ac:dyDescent="0.3"/>
    <row r="174" ht="15" x14ac:dyDescent="0.3"/>
    <row r="175" ht="15" x14ac:dyDescent="0.3"/>
    <row r="176" ht="15" x14ac:dyDescent="0.3"/>
  </sheetData>
  <mergeCells count="20">
    <mergeCell ref="B13:J13"/>
    <mergeCell ref="B27:J27"/>
    <mergeCell ref="B28:D28"/>
    <mergeCell ref="B44:J44"/>
    <mergeCell ref="B2:J2"/>
    <mergeCell ref="B3:J3"/>
    <mergeCell ref="B4:J4"/>
    <mergeCell ref="B5:J5"/>
    <mergeCell ref="B6:J6"/>
    <mergeCell ref="B7:J7"/>
    <mergeCell ref="B8:J8"/>
    <mergeCell ref="B10:J10"/>
    <mergeCell ref="B11:J11"/>
    <mergeCell ref="B12:J12"/>
    <mergeCell ref="B87:J87"/>
    <mergeCell ref="B81:J81"/>
    <mergeCell ref="B82:J82"/>
    <mergeCell ref="B84:J84"/>
    <mergeCell ref="B85:J85"/>
    <mergeCell ref="B86:J86"/>
  </mergeCells>
  <dataValidations count="25">
    <dataValidation type="textLength" allowBlank="1" showInputMessage="1" showErrorMessage="1" errorTitle="Veuillez ne pas modifier" error="Veuillez ne pas modifier ces cellules" sqref="B40:G40 B16:E17 B19:C19 B20 D20:E20 I36 B32:D33 B35:D35 E32:F35 B36 D36:G36" xr:uid="{41CB2CFC-8915-431A-8B82-76B8D96A6704}">
      <formula1>10000</formula1>
      <formula2>50000</formula2>
    </dataValidation>
    <dataValidation type="decimal" allowBlank="1" showInputMessage="1" showErrorMessage="1" errorTitle="Veuillez ne pas modifier" error="Veuillez ne pas modifier ces cellules" sqref="E75:G77 B75:D76" xr:uid="{3A04F5EF-66E4-43AD-A539-8FA3BA9F198C}">
      <formula1>10000</formula1>
      <formula2>500000</formula2>
    </dataValidation>
    <dataValidation allowBlank="1" showInputMessage="1" showErrorMessage="1" promptTitle="Numéro d'identification" prompt="Veuillez indiquer le numéro d'identification de l'agence gouvernementale, si applicable" sqref="D21:D27" xr:uid="{B62DCA52-4501-43B1-A007-69E53BD53B5F}"/>
    <dataValidation allowBlank="1" showInputMessage="1" showErrorMessage="1" promptTitle="Organisme gouvernmental destinat" prompt="Veuillez indiquer le nom de l'agence gouvernementale collectant le flux_x000a__x000a_Veuillez vous abstenir d'utiliser des acronymes et indiquez le nom complet" sqref="B21:B27" xr:uid="{5F2CD2D8-A157-47E5-A3F5-C3C3A71E1458}"/>
    <dataValidation allowBlank="1" showInputMessage="1" showErrorMessage="1" promptTitle="URL du registre" prompt="Veuillez indiquer l'URL directe vers le registre ou l'agence" sqref="J26:L26 D34" xr:uid="{FF61CD17-04D9-4E17-8201-8C3D36137BFF}"/>
    <dataValidation allowBlank="1" showInputMessage="1" showErrorMessage="1" promptTitle="Nom du registre" prompt="Veuillez saisir le nom du registre ou de l'agence" sqref="J25:L25 C34" xr:uid="{AA416186-66C7-468A-ABAB-5FAA86F8A146}"/>
    <dataValidation allowBlank="1" showInputMessage="1" showErrorMessage="1" promptTitle="Nom de l'identifiant" prompt="Veuillez saisir le nom de l'identifiant, tel que « Numéro d'identification du contribuable » ou similaire" sqref="J24:L24 B34" xr:uid="{FC7A539E-0F6B-429E-8CD3-69786236AD39}"/>
    <dataValidation type="list" allowBlank="1" showInputMessage="1" showErrorMessage="1" sqref="F57" xr:uid="{DDDC6CD4-1998-4B24-880C-9DED458166FA}">
      <formula1>Simple_options_list</formula1>
    </dataValidation>
    <dataValidation type="list" allowBlank="1" showInputMessage="1" showErrorMessage="1" sqref="G57 F41:F56" xr:uid="{765C9FE0-D12B-4DF9-AE3E-DE4CE4CC1EDB}">
      <formula1>Project_phases_list</formula1>
    </dataValidation>
    <dataValidation allowBlank="1" showInputMessage="1" showErrorMessage="1" promptTitle="Numéro de référence" prompt="Veuillez indiquer le numéro de référence de l'accord légal: contrat, licence, concession,…" sqref="C41:C42 C44:C56" xr:uid="{35B65327-F6D3-41FF-A657-92A960D2D1F1}"/>
    <dataValidation allowBlank="1" showInputMessage="1" showErrorMessage="1" errorTitle="Veuillez ne pas modifier" error="Veuillez ne pas modifier ces cellules" sqref="H36 B77:D77" xr:uid="{61CAE946-A4D7-4D88-A2EA-B59DF5431476}"/>
    <dataValidation type="list" allowBlank="1" showInputMessage="1" showErrorMessage="1" promptTitle="Veuillez sélectionner le secteur" prompt="Veuillez sélectionner le secteur pertinent pour l'entreprise dans la liste" sqref="E37:E39" xr:uid="{F383C4B0-BFB1-4275-8902-B9CBC1BDD66F}">
      <formula1>Sector_list</formula1>
    </dataValidation>
    <dataValidation allowBlank="1" showInputMessage="1" showErrorMessage="1" promptTitle="Veuillez sélectionner les matièr" prompt="Veuillez sélectionner les matières premières exploitées, séparées par une virgule" sqref="F37:F39" xr:uid="{03DB06AD-5356-48E6-AF86-BD36AB1EF40E}"/>
    <dataValidation errorStyle="warning" allowBlank="1" showInputMessage="1" showErrorMessage="1" errorTitle="URL" error="Veuillez indiquer une URL" sqref="G37:H39" xr:uid="{7E085E98-106D-442B-9524-E857F18034EC}"/>
    <dataValidation allowBlank="1" showInputMessage="1" showErrorMessage="1" promptTitle="Numéro d'identification" prompt="Veuillez saisir un numéro d'identification unique, tel qu’un TIN, un numéro d'organisation ou similaire." sqref="D37:D39" xr:uid="{CB3B9251-12D5-4F96-BBCA-A761DAA6C149}"/>
    <dataValidation allowBlank="1" showInputMessage="1" showErrorMessage="1" promptTitle="Nom de l'entreprise" prompt="Saisissez le nom de l'entreprise ici_x000a__x000a_Veuillez vous abstenir d'utiliser des acronymes et indiquez le nom complet" sqref="B37:B39" xr:uid="{42A6D033-2055-45B6-94DB-C3843F45F704}"/>
    <dataValidation type="whole" allowBlank="1" showInputMessage="1" showErrorMessage="1" errorTitle="Veuillez ne pas remplir" error="Ces cellules seront complétées automatiquement" promptTitle="Ne pas remplir" prompt="Complété automatiquement depuis le feuillet 5" sqref="I37:I39" xr:uid="{FE005BD3-F114-40C2-B7BB-6805E3DA760A}">
      <formula1>1</formula1>
      <formula2>2</formula2>
    </dataValidation>
    <dataValidation type="list" allowBlank="1" showInputMessage="1" showErrorMessage="1" sqref="C37:C39" xr:uid="{5B632419-A767-4DE0-8BA9-B8BB05BA6696}">
      <formula1>"&lt; Type d'entreprise &gt;,Société publique financière et Entreprise d'Etat,Privée"</formula1>
    </dataValidation>
    <dataValidation allowBlank="1" showInputMessage="1" showErrorMessage="1" promptTitle="Production -volume-" prompt="Veuillez indiquer le volume de production du projet" sqref="G41:G56" xr:uid="{214EC8C1-6BF9-40F3-9758-86701E4D2A88}"/>
    <dataValidation allowBlank="1" showInputMessage="1" showErrorMessage="1" promptTitle="Nom du Projet" prompt="Veuillez indiquer le nom du Projet._x000a__x000a_Veuillez vous abstenir d'utiliser des acronymes et indiquez le nom complet_x000a__x000a_" sqref="B41:B57" xr:uid="{28E7BA77-65D5-4785-9580-9EE9295D25F1}"/>
    <dataValidation allowBlank="1" showInputMessage="1" showErrorMessage="1" promptTitle="Compagnie associée" prompt="Veuillez indiquer les compagnies affiliées au projet, séparées par une virgule." sqref="D41:D56" xr:uid="{990B4CFE-C77D-4B99-90F4-BE71B86E0400}"/>
    <dataValidation allowBlank="1" showInputMessage="1" showErrorMessage="1" promptTitle="Production -valeur-" prompt="Veuillez indiquer la valeur de la production du projet" sqref="I41:I56" xr:uid="{6908EAC0-1385-4F50-B3D8-4B8A57D60130}"/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H43:H56" xr:uid="{41AEB8C4-3D9C-4110-A3FD-27B3DB753D54}">
      <formula1>"&lt;Selectionner unité&gt;,Sm3,Sm3 o.e.,Barils,Tonnes,oz,carats,Scf"</formula1>
    </dataValidation>
    <dataValidation type="list" allowBlank="1" showInputMessage="1" showErrorMessage="1" promptTitle="Matières premières" prompt="Veuillez indiquer les matières premières exploitées, en utilisant une ligne par matière première. Si un projet génère plusieurs matières premières, veuillez utiliser plusieurs lignes." sqref="E41:E56" xr:uid="{46A9ED9C-B29B-4A51-B129-E091B5E99439}">
      <formula1>Commodity_names</formula1>
    </dataValidation>
    <dataValidation type="whole" allowBlank="1" showInputMessage="1" showErrorMessage="1" errorTitle="Veuillez ne pas modifier" error="Veuillez ne pas modifier ces cellules" sqref="B58:B74" xr:uid="{FDE65DF8-CA28-4BE2-AC49-6DAD21AF5E77}">
      <formula1>444</formula1>
      <formula2>445</formula2>
    </dataValidation>
  </dataValidations>
  <hyperlinks>
    <hyperlink ref="B82:F82" r:id="rId1" display="Give us your feedback or report a conflict in the data! Write to us at  data@eiti.org" xr:uid="{5CD4C154-371E-40F2-B5CC-37F216C49C0A}"/>
    <hyperlink ref="B81:F81" r:id="rId2" display="For the latest version of Summary data templates, see  https://eiti.org/summary-data-template" xr:uid="{73A70C6A-80B9-45ED-8857-C52BD9BCE10D}"/>
    <hyperlink ref="G32" r:id="rId3" xr:uid="{C1CC369E-B639-4907-A709-AC67D390D512}"/>
    <hyperlink ref="G33" r:id="rId4" xr:uid="{55531ED9-7AD7-4AB5-AE5A-52C380955A8C}"/>
    <hyperlink ref="G35" r:id="rId5" xr:uid="{B9AF0680-EA57-4711-B3BA-DD6BE6D82481}"/>
    <hyperlink ref="G34" r:id="rId6" xr:uid="{899F3A63-F585-4E2D-BECA-4558E3091981}"/>
    <hyperlink ref="G36" r:id="rId7" xr:uid="{DEC167CD-A78B-4FCA-8759-9EA96EC83E1B}"/>
    <hyperlink ref="G37" r:id="rId8" xr:uid="{0672D107-9AB6-401D-852A-D942A3AB4616}"/>
    <hyperlink ref="G38" r:id="rId9" xr:uid="{413FCE8D-618C-4A34-8763-51AC9E95B9AA}"/>
    <hyperlink ref="G39" r:id="rId10" xr:uid="{08D3F578-D62E-4E60-B530-B5D021FBE6E3}"/>
    <hyperlink ref="G41" r:id="rId11" xr:uid="{63BF6A8A-9EB6-48D0-981D-83DA1965D4D6}"/>
    <hyperlink ref="G42" r:id="rId12" xr:uid="{BD1441D2-2422-42ED-BC39-D8BF27F6634D}"/>
    <hyperlink ref="H32" r:id="rId13" xr:uid="{7BFFDFC0-FAD8-4D04-AEC6-B5314F861D98}"/>
  </hyperlinks>
  <pageMargins left="0.25" right="0.25" top="0.75" bottom="0.75" header="0.3" footer="0.3"/>
  <pageSetup paperSize="8" fitToHeight="0" orientation="landscape" horizontalDpi="2400" verticalDpi="2400" r:id="rId14"/>
  <legacyDrawing r:id="rId15"/>
  <tableParts count="3">
    <tablePart r:id="rId16"/>
    <tablePart r:id="rId17"/>
    <tablePart r:id="rId18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0485DF7-0291-4282-9DA4-8B361737270D}">
          <x14:formula1>
            <xm:f>Listes!$AE$3:$AE$7</xm:f>
          </x14:formula1>
          <xm:sqref>C21:C27</xm:sqref>
        </x14:dataValidation>
        <x14:dataValidation type="list" allowBlank="1" showInputMessage="1" showErrorMessage="1" xr:uid="{080AB5DF-9F7C-4D51-B77F-2D9DAE275C99}">
          <x14:formula1>
            <xm:f>Listes!$I$11:$I$168</xm:f>
          </x14:formula1>
          <xm:sqref>J41:J56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E27B-15CD-4413-B06C-429C9CF70652}">
  <dimension ref="B1:U118"/>
  <sheetViews>
    <sheetView showGridLines="0" topLeftCell="A56" zoomScale="76" zoomScaleNormal="55" workbookViewId="0">
      <selection activeCell="F72" sqref="F72:F73"/>
    </sheetView>
  </sheetViews>
  <sheetFormatPr baseColWidth="10" defaultColWidth="9.33203125" defaultRowHeight="15" x14ac:dyDescent="0.35"/>
  <cols>
    <col min="1" max="1" width="3" style="188" customWidth="1"/>
    <col min="2" max="4" width="9.33203125" style="188" hidden="1" customWidth="1"/>
    <col min="5" max="5" width="27.44140625" style="188" hidden="1" customWidth="1"/>
    <col min="6" max="6" width="83.44140625" style="188" customWidth="1"/>
    <col min="7" max="7" width="16.6640625" style="188" customWidth="1"/>
    <col min="8" max="8" width="50.33203125" style="188" customWidth="1"/>
    <col min="9" max="9" width="22.33203125" style="188" customWidth="1"/>
    <col min="10" max="10" width="34.44140625" style="188" customWidth="1"/>
    <col min="11" max="11" width="11.33203125" style="188" customWidth="1"/>
    <col min="12" max="12" width="2.6640625" style="188" customWidth="1"/>
    <col min="13" max="13" width="19.44140625" style="188" bestFit="1" customWidth="1"/>
    <col min="14" max="14" width="73.44140625" style="188" bestFit="1" customWidth="1"/>
    <col min="15" max="16384" width="9.33203125" style="188"/>
  </cols>
  <sheetData>
    <row r="1" spans="6:14" s="12" customFormat="1" ht="15.75" hidden="1" customHeight="1" x14ac:dyDescent="0.3"/>
    <row r="2" spans="6:14" s="12" customFormat="1" ht="16.2" hidden="1" x14ac:dyDescent="0.3"/>
    <row r="3" spans="6:14" s="12" customFormat="1" ht="16.2" hidden="1" x14ac:dyDescent="0.3">
      <c r="N3" s="13" t="s">
        <v>44</v>
      </c>
    </row>
    <row r="4" spans="6:14" s="12" customFormat="1" ht="16.2" hidden="1" x14ac:dyDescent="0.3">
      <c r="N4" s="13">
        <f>Introduction!G4</f>
        <v>0</v>
      </c>
    </row>
    <row r="5" spans="6:14" s="12" customFormat="1" ht="16.2" hidden="1" x14ac:dyDescent="0.3"/>
    <row r="6" spans="6:14" s="12" customFormat="1" ht="16.2" hidden="1" x14ac:dyDescent="0.3"/>
    <row r="7" spans="6:14" s="12" customFormat="1" ht="16.2" x14ac:dyDescent="0.3"/>
    <row r="8" spans="6:14" s="12" customFormat="1" ht="16.2" x14ac:dyDescent="0.3">
      <c r="F8" s="15" t="s">
        <v>447</v>
      </c>
      <c r="G8" s="74"/>
      <c r="H8" s="74"/>
      <c r="I8" s="74"/>
      <c r="J8" s="74"/>
      <c r="K8" s="74"/>
      <c r="L8" s="74"/>
      <c r="M8" s="74"/>
      <c r="N8" s="74"/>
    </row>
    <row r="9" spans="6:14" s="12" customFormat="1" ht="21" customHeight="1" x14ac:dyDescent="0.3">
      <c r="F9" s="411" t="s">
        <v>46</v>
      </c>
      <c r="G9" s="411"/>
      <c r="H9" s="411"/>
      <c r="I9" s="411"/>
      <c r="J9" s="411"/>
      <c r="K9" s="189"/>
      <c r="L9" s="189"/>
      <c r="M9" s="411"/>
      <c r="N9" s="411"/>
    </row>
    <row r="10" spans="6:14" s="12" customFormat="1" ht="31.2" customHeight="1" x14ac:dyDescent="0.3">
      <c r="F10" s="412" t="s">
        <v>448</v>
      </c>
      <c r="G10" s="412"/>
      <c r="H10" s="412"/>
      <c r="I10" s="412"/>
      <c r="J10" s="412"/>
      <c r="K10" s="190"/>
      <c r="L10" s="74"/>
      <c r="M10" s="413"/>
      <c r="N10" s="413"/>
    </row>
    <row r="11" spans="6:14" s="12" customFormat="1" ht="29.25" customHeight="1" x14ac:dyDescent="0.3">
      <c r="F11" s="371" t="s">
        <v>449</v>
      </c>
      <c r="G11" s="371"/>
      <c r="H11" s="371"/>
      <c r="I11" s="371"/>
      <c r="J11" s="371"/>
      <c r="K11" s="191"/>
      <c r="L11" s="74"/>
      <c r="M11" s="413"/>
      <c r="N11" s="413"/>
    </row>
    <row r="12" spans="6:14" s="12" customFormat="1" ht="33.450000000000003" customHeight="1" x14ac:dyDescent="0.3">
      <c r="F12" s="371" t="s">
        <v>450</v>
      </c>
      <c r="G12" s="371"/>
      <c r="H12" s="371"/>
      <c r="I12" s="371"/>
      <c r="J12" s="371"/>
      <c r="K12" s="191"/>
      <c r="L12" s="74"/>
      <c r="M12" s="413"/>
      <c r="N12" s="413"/>
    </row>
    <row r="13" spans="6:14" s="12" customFormat="1" ht="36" customHeight="1" x14ac:dyDescent="0.3">
      <c r="F13" s="414" t="s">
        <v>451</v>
      </c>
      <c r="G13" s="414"/>
      <c r="H13" s="414"/>
      <c r="I13" s="414"/>
      <c r="J13" s="414"/>
      <c r="K13" s="192"/>
      <c r="L13" s="74"/>
      <c r="M13" s="413"/>
      <c r="N13" s="413"/>
    </row>
    <row r="14" spans="6:14" s="12" customFormat="1" ht="50.25" customHeight="1" x14ac:dyDescent="0.3">
      <c r="F14" s="415" t="s">
        <v>452</v>
      </c>
      <c r="G14" s="415"/>
      <c r="H14" s="415"/>
      <c r="I14" s="415"/>
      <c r="J14" s="415"/>
      <c r="K14" s="193"/>
      <c r="L14" s="74"/>
      <c r="M14" s="413"/>
      <c r="N14" s="413"/>
    </row>
    <row r="15" spans="6:14" s="12" customFormat="1" ht="33" customHeight="1" x14ac:dyDescent="0.3">
      <c r="F15" s="405" t="s">
        <v>453</v>
      </c>
      <c r="G15" s="405"/>
      <c r="H15" s="405"/>
      <c r="I15" s="405"/>
      <c r="J15" s="405"/>
      <c r="K15" s="194"/>
      <c r="L15" s="74"/>
      <c r="M15" s="195"/>
      <c r="N15" s="195"/>
    </row>
    <row r="16" spans="6:14" s="12" customFormat="1" ht="16.2" x14ac:dyDescent="0.35">
      <c r="F16" s="378" t="s">
        <v>119</v>
      </c>
      <c r="G16" s="378"/>
      <c r="H16" s="378"/>
      <c r="I16" s="378"/>
      <c r="J16" s="378"/>
      <c r="K16" s="378"/>
      <c r="L16" s="378"/>
      <c r="M16" s="378"/>
      <c r="N16" s="378"/>
    </row>
    <row r="17" spans="2:21" s="12" customFormat="1" ht="16.2" x14ac:dyDescent="0.3"/>
    <row r="18" spans="2:21" s="12" customFormat="1" ht="24" x14ac:dyDescent="0.35">
      <c r="F18" s="196" t="s">
        <v>454</v>
      </c>
      <c r="G18" s="74"/>
      <c r="H18" s="197"/>
      <c r="I18" s="74"/>
      <c r="J18" s="197"/>
      <c r="K18" s="197"/>
      <c r="M18" s="198" t="s">
        <v>455</v>
      </c>
      <c r="N18" s="199"/>
    </row>
    <row r="19" spans="2:21" s="12" customFormat="1" ht="15.45" customHeight="1" x14ac:dyDescent="0.3">
      <c r="M19" s="406" t="s">
        <v>456</v>
      </c>
      <c r="N19" s="407"/>
    </row>
    <row r="20" spans="2:21" ht="16.2" x14ac:dyDescent="0.35">
      <c r="F20" s="408" t="s">
        <v>457</v>
      </c>
      <c r="G20" s="408"/>
      <c r="H20" s="408"/>
      <c r="I20" s="408"/>
      <c r="J20" s="408"/>
      <c r="K20" s="236"/>
      <c r="M20" s="12"/>
      <c r="N20" s="12"/>
    </row>
    <row r="21" spans="2:21" ht="13.95" customHeight="1" x14ac:dyDescent="0.35">
      <c r="B21" s="200" t="s">
        <v>458</v>
      </c>
      <c r="C21" s="200" t="s">
        <v>459</v>
      </c>
      <c r="D21" s="200" t="s">
        <v>460</v>
      </c>
      <c r="E21" s="200" t="s">
        <v>461</v>
      </c>
      <c r="F21" s="188" t="s">
        <v>462</v>
      </c>
      <c r="G21" s="188" t="s">
        <v>356</v>
      </c>
      <c r="H21" s="201" t="s">
        <v>463</v>
      </c>
      <c r="I21" s="188" t="s">
        <v>464</v>
      </c>
      <c r="J21" s="188" t="s">
        <v>465</v>
      </c>
      <c r="K21" s="188" t="s">
        <v>412</v>
      </c>
      <c r="M21" s="409" t="s">
        <v>466</v>
      </c>
      <c r="N21" s="409"/>
    </row>
    <row r="22" spans="2:21" x14ac:dyDescent="0.35">
      <c r="B22" s="200" t="str">
        <f>IFERROR(VLOOKUP(Government_revenues_table10[[#This Row],[Classification SFP]],Table6_GFS_codes_classification[],COLUMNS($F:F)+3,FALSE),"Do not enter data")</f>
        <v>Impôts (11E)</v>
      </c>
      <c r="C22" s="200" t="str">
        <f>IFERROR(VLOOKUP(Government_revenues_table10[[#This Row],[Classification SFP]],Table6_GFS_codes_classification[],COLUMNS($F:G)+3,FALSE),"Do not enter data")</f>
        <v>Impôts sur la masse salariale et la force de travail (112E)</v>
      </c>
      <c r="D22" s="200" t="str">
        <f>IFERROR(VLOOKUP(Government_revenues_table10[[#This Row],[Classification SFP]],Table6_GFS_codes_classification[],COLUMNS($F:H)+3,FALSE),"Do not enter data")</f>
        <v>Impôts sur la masse salariale et la force de travail (112E)</v>
      </c>
      <c r="E22" s="200" t="str">
        <f>IFERROR(VLOOKUP(Government_revenues_table10[[#This Row],[Classification SFP]],Table6_GFS_codes_classification[],COLUMNS($F:I)+3,FALSE),"Do not enter data")</f>
        <v>Impôts sur la masse salariale et la force de travail (112E)</v>
      </c>
      <c r="F22" s="269" t="s">
        <v>479</v>
      </c>
      <c r="G22" s="269" t="s">
        <v>512</v>
      </c>
      <c r="H22" s="269" t="s">
        <v>2530</v>
      </c>
      <c r="I22" s="269" t="s">
        <v>565</v>
      </c>
      <c r="J22" s="279">
        <v>21874686</v>
      </c>
      <c r="K22" s="269" t="s">
        <v>63</v>
      </c>
      <c r="M22" s="410" t="s">
        <v>471</v>
      </c>
      <c r="N22" s="410"/>
    </row>
    <row r="23" spans="2:21" ht="15.45" customHeight="1" x14ac:dyDescent="0.35">
      <c r="B23" s="204" t="str">
        <f>IFERROR(VLOOKUP(Government_revenues_table10[[#This Row],[Classification SFP]],Table6_GFS_codes_classification[],COLUMNS($F:F)+3,FALSE),"Do not enter data")</f>
        <v>Impôts (11E)</v>
      </c>
      <c r="C23" s="204" t="str">
        <f>IFERROR(VLOOKUP(Government_revenues_table10[[#This Row],[Classification SFP]],Table6_GFS_codes_classification[],COLUMNS($F:G)+3,FALSE),"Do not enter data")</f>
        <v>Impôts sur la masse salariale et la force de travail (112E)</v>
      </c>
      <c r="D23" s="204" t="str">
        <f>IFERROR(VLOOKUP(Government_revenues_table10[[#This Row],[Classification SFP]],Table6_GFS_codes_classification[],COLUMNS($F:H)+3,FALSE),"Do not enter data")</f>
        <v>Impôts sur la masse salariale et la force de travail (112E)</v>
      </c>
      <c r="E23" s="204" t="str">
        <f>IFERROR(VLOOKUP(Government_revenues_table10[[#This Row],[Classification SFP]],Table6_GFS_codes_classification[],COLUMNS($F:I)+3,FALSE),"Do not enter data")</f>
        <v>Impôts sur la masse salariale et la force de travail (112E)</v>
      </c>
      <c r="F23" s="269" t="s">
        <v>479</v>
      </c>
      <c r="G23" s="269" t="s">
        <v>468</v>
      </c>
      <c r="H23" s="269" t="s">
        <v>480</v>
      </c>
      <c r="I23" s="269" t="s">
        <v>565</v>
      </c>
      <c r="J23" s="279">
        <v>431202733.39999998</v>
      </c>
      <c r="K23" s="269" t="s">
        <v>63</v>
      </c>
      <c r="M23" s="410"/>
      <c r="N23" s="410"/>
    </row>
    <row r="24" spans="2:21" ht="13.95" customHeight="1" x14ac:dyDescent="0.35">
      <c r="B24" s="200" t="str">
        <f>IFERROR(VLOOKUP(Government_revenues_table10[[#This Row],[Classification SFP]],Table6_GFS_codes_classification[],COLUMNS($F:F)+3,FALSE),"Do not enter data")</f>
        <v>Impôts (11E)</v>
      </c>
      <c r="C24" s="200" t="str">
        <f>IFERROR(VLOOKUP(Government_revenues_table10[[#This Row],[Classification SFP]],Table6_GFS_codes_classification[],COLUMNS($F:G)+3,FALSE),"Do not enter data")</f>
        <v>Impôts sur la masse salariale et la force de travail (112E)</v>
      </c>
      <c r="D24" s="200" t="str">
        <f>IFERROR(VLOOKUP(Government_revenues_table10[[#This Row],[Classification SFP]],Table6_GFS_codes_classification[],COLUMNS($F:H)+3,FALSE),"Do not enter data")</f>
        <v>Impôts sur la masse salariale et la force de travail (112E)</v>
      </c>
      <c r="E24" s="200" t="str">
        <f>IFERROR(VLOOKUP(Government_revenues_table10[[#This Row],[Classification SFP]],Table6_GFS_codes_classification[],COLUMNS($F:I)+3,FALSE),"Do not enter data")</f>
        <v>Impôts sur la masse salariale et la force de travail (112E)</v>
      </c>
      <c r="F24" s="269" t="s">
        <v>479</v>
      </c>
      <c r="G24" s="269" t="s">
        <v>512</v>
      </c>
      <c r="H24" s="269" t="s">
        <v>480</v>
      </c>
      <c r="I24" s="269" t="s">
        <v>565</v>
      </c>
      <c r="J24" s="279">
        <v>3118939</v>
      </c>
      <c r="K24" s="269" t="s">
        <v>63</v>
      </c>
      <c r="M24" s="410"/>
      <c r="N24" s="410"/>
    </row>
    <row r="25" spans="2:21" x14ac:dyDescent="0.35">
      <c r="B25" s="200" t="str">
        <f>IFERROR(VLOOKUP(Government_revenues_table10[[#This Row],[Classification SFP]],Table6_GFS_codes_classification[],COLUMNS($F:F)+3,FALSE),"Do not enter data")</f>
        <v>Impôts (11E)</v>
      </c>
      <c r="C25" s="200" t="str">
        <f>IFERROR(VLOOKUP(Government_revenues_table10[[#This Row],[Classification SFP]],Table6_GFS_codes_classification[],COLUMNS($F:G)+3,FALSE),"Do not enter data")</f>
        <v>Impôts sur la masse salariale et la force de travail (112E)</v>
      </c>
      <c r="D25" s="200" t="str">
        <f>IFERROR(VLOOKUP(Government_revenues_table10[[#This Row],[Classification SFP]],Table6_GFS_codes_classification[],COLUMNS($F:H)+3,FALSE),"Do not enter data")</f>
        <v>Impôts sur la masse salariale et la force de travail (112E)</v>
      </c>
      <c r="E25" s="200" t="str">
        <f>IFERROR(VLOOKUP(Government_revenues_table10[[#This Row],[Classification SFP]],Table6_GFS_codes_classification[],COLUMNS($F:I)+3,FALSE),"Do not enter data")</f>
        <v>Impôts sur la masse salariale et la force de travail (112E)</v>
      </c>
      <c r="F25" s="269" t="s">
        <v>479</v>
      </c>
      <c r="G25" s="269" t="s">
        <v>391</v>
      </c>
      <c r="H25" s="269" t="s">
        <v>480</v>
      </c>
      <c r="I25" s="269" t="s">
        <v>565</v>
      </c>
      <c r="J25" s="279">
        <v>150597887</v>
      </c>
      <c r="K25" s="269" t="s">
        <v>63</v>
      </c>
      <c r="M25" s="410"/>
      <c r="N25" s="410"/>
    </row>
    <row r="26" spans="2:21" x14ac:dyDescent="0.35">
      <c r="B26" s="200" t="str">
        <f>IFERROR(VLOOKUP(Government_revenues_table10[[#This Row],[Classification SFP]],Table6_GFS_codes_classification[],COLUMNS($F:F)+3,FALSE),"Do not enter data")</f>
        <v>Impôts (11E)</v>
      </c>
      <c r="C26" s="200" t="str">
        <f>IFERROR(VLOOKUP(Government_revenues_table10[[#This Row],[Classification SFP]],Table6_GFS_codes_classification[],COLUMNS($F:G)+3,FALSE),"Do not enter data")</f>
        <v>Impôts sur la masse salariale et la force de travail (112E)</v>
      </c>
      <c r="D26" s="200" t="str">
        <f>IFERROR(VLOOKUP(Government_revenues_table10[[#This Row],[Classification SFP]],Table6_GFS_codes_classification[],COLUMNS($F:H)+3,FALSE),"Do not enter data")</f>
        <v>Impôts sur la masse salariale et la force de travail (112E)</v>
      </c>
      <c r="E26" s="200" t="str">
        <f>IFERROR(VLOOKUP(Government_revenues_table10[[#This Row],[Classification SFP]],Table6_GFS_codes_classification[],COLUMNS($F:I)+3,FALSE),"Do not enter data")</f>
        <v>Impôts sur la masse salariale et la force de travail (112E)</v>
      </c>
      <c r="F26" s="269" t="s">
        <v>479</v>
      </c>
      <c r="G26" s="269" t="s">
        <v>468</v>
      </c>
      <c r="H26" s="269" t="s">
        <v>481</v>
      </c>
      <c r="I26" s="269" t="s">
        <v>565</v>
      </c>
      <c r="J26" s="279">
        <v>306402134</v>
      </c>
      <c r="K26" s="269" t="s">
        <v>63</v>
      </c>
      <c r="M26" s="410"/>
      <c r="N26" s="410"/>
    </row>
    <row r="27" spans="2:21" x14ac:dyDescent="0.35">
      <c r="B27" s="200" t="str">
        <f>IFERROR(VLOOKUP(Government_revenues_table10[[#This Row],[Classification SFP]],Table6_GFS_codes_classification[],COLUMNS($F:F)+3,FALSE),"Do not enter data")</f>
        <v>Impôts (11E)</v>
      </c>
      <c r="C27" s="200" t="str">
        <f>IFERROR(VLOOKUP(Government_revenues_table10[[#This Row],[Classification SFP]],Table6_GFS_codes_classification[],COLUMNS($F:G)+3,FALSE),"Do not enter data")</f>
        <v>Impôts sur la masse salariale et la force de travail (112E)</v>
      </c>
      <c r="D27" s="200" t="str">
        <f>IFERROR(VLOOKUP(Government_revenues_table10[[#This Row],[Classification SFP]],Table6_GFS_codes_classification[],COLUMNS($F:H)+3,FALSE),"Do not enter data")</f>
        <v>Impôts sur la masse salariale et la force de travail (112E)</v>
      </c>
      <c r="E27" s="200" t="str">
        <f>IFERROR(VLOOKUP(Government_revenues_table10[[#This Row],[Classification SFP]],Table6_GFS_codes_classification[],COLUMNS($F:I)+3,FALSE),"Do not enter data")</f>
        <v>Impôts sur la masse salariale et la force de travail (112E)</v>
      </c>
      <c r="F27" s="269" t="s">
        <v>479</v>
      </c>
      <c r="G27" s="269" t="s">
        <v>512</v>
      </c>
      <c r="H27" s="269" t="s">
        <v>481</v>
      </c>
      <c r="I27" s="269" t="s">
        <v>565</v>
      </c>
      <c r="J27" s="279">
        <v>2181000</v>
      </c>
      <c r="K27" s="269" t="s">
        <v>63</v>
      </c>
      <c r="M27" s="400" t="s">
        <v>482</v>
      </c>
      <c r="N27" s="400"/>
    </row>
    <row r="28" spans="2:21" x14ac:dyDescent="0.35">
      <c r="B28" s="200" t="str">
        <f>IFERROR(VLOOKUP(Government_revenues_table10[[#This Row],[Classification SFP]],Table6_GFS_codes_classification[],COLUMNS($F:F)+3,FALSE),"Do not enter data")</f>
        <v>Impôts (11E)</v>
      </c>
      <c r="C28" s="200" t="str">
        <f>IFERROR(VLOOKUP(Government_revenues_table10[[#This Row],[Classification SFP]],Table6_GFS_codes_classification[],COLUMNS($F:G)+3,FALSE),"Do not enter data")</f>
        <v>Impôts sur la masse salariale et la force de travail (112E)</v>
      </c>
      <c r="D28" s="200" t="str">
        <f>IFERROR(VLOOKUP(Government_revenues_table10[[#This Row],[Classification SFP]],Table6_GFS_codes_classification[],COLUMNS($F:H)+3,FALSE),"Do not enter data")</f>
        <v>Impôts sur la masse salariale et la force de travail (112E)</v>
      </c>
      <c r="E28" s="200" t="str">
        <f>IFERROR(VLOOKUP(Government_revenues_table10[[#This Row],[Classification SFP]],Table6_GFS_codes_classification[],COLUMNS($F:I)+3,FALSE),"Do not enter data")</f>
        <v>Impôts sur la masse salariale et la force de travail (112E)</v>
      </c>
      <c r="F28" s="269" t="s">
        <v>479</v>
      </c>
      <c r="G28" s="269" t="s">
        <v>391</v>
      </c>
      <c r="H28" s="269" t="s">
        <v>481</v>
      </c>
      <c r="I28" s="269" t="s">
        <v>565</v>
      </c>
      <c r="J28" s="279">
        <v>100398400</v>
      </c>
      <c r="K28" s="269" t="s">
        <v>63</v>
      </c>
      <c r="M28" s="401" t="s">
        <v>485</v>
      </c>
      <c r="N28" s="401"/>
    </row>
    <row r="29" spans="2:21" ht="16.8" thickBot="1" x14ac:dyDescent="0.4">
      <c r="B29" s="200" t="str">
        <f>IFERROR(VLOOKUP(Government_revenues_table10[[#This Row],[Classification SFP]],Table6_GFS_codes_classification[],COLUMNS($F:F)+3,FALSE),"Do not enter data")</f>
        <v>Cotisations sociales (12E)</v>
      </c>
      <c r="C29" s="200" t="str">
        <f>IFERROR(VLOOKUP(Government_revenues_table10[[#This Row],[Classification SFP]],Table6_GFS_codes_classification[],COLUMNS($F:G)+3,FALSE),"Do not enter data")</f>
        <v>Cotisations patronales à la sécurité sociale (1212E)</v>
      </c>
      <c r="D29" s="200" t="str">
        <f>IFERROR(VLOOKUP(Government_revenues_table10[[#This Row],[Classification SFP]],Table6_GFS_codes_classification[],COLUMNS($F:H)+3,FALSE),"Do not enter data")</f>
        <v>Cotisations patronales à la sécurité sociale (1212E)</v>
      </c>
      <c r="E29" s="200" t="str">
        <f>IFERROR(VLOOKUP(Government_revenues_table10[[#This Row],[Classification SFP]],Table6_GFS_codes_classification[],COLUMNS($F:I)+3,FALSE),"Do not enter data")</f>
        <v>Cotisations patronales à la sécurité sociale (1212E)</v>
      </c>
      <c r="F29" s="269" t="s">
        <v>467</v>
      </c>
      <c r="G29" s="226" t="s">
        <v>468</v>
      </c>
      <c r="H29" s="269" t="s">
        <v>469</v>
      </c>
      <c r="I29" s="269" t="s">
        <v>470</v>
      </c>
      <c r="J29" s="278">
        <v>2405131335</v>
      </c>
      <c r="K29" s="269" t="s">
        <v>63</v>
      </c>
      <c r="M29" s="203"/>
      <c r="N29" s="203"/>
    </row>
    <row r="30" spans="2:21" ht="24" x14ac:dyDescent="0.35">
      <c r="B30" s="200" t="str">
        <f>IFERROR(VLOOKUP(Government_revenues_table10[[#This Row],[Classification SFP]],Table6_GFS_codes_classification[],COLUMNS($F:F)+3,FALSE),"Do not enter data")</f>
        <v>Cotisations sociales (12E)</v>
      </c>
      <c r="C30" s="200" t="str">
        <f>IFERROR(VLOOKUP(Government_revenues_table10[[#This Row],[Classification SFP]],Table6_GFS_codes_classification[],COLUMNS($F:G)+3,FALSE),"Do not enter data")</f>
        <v>Cotisations patronales à la sécurité sociale (1212E)</v>
      </c>
      <c r="D30" s="200" t="str">
        <f>IFERROR(VLOOKUP(Government_revenues_table10[[#This Row],[Classification SFP]],Table6_GFS_codes_classification[],COLUMNS($F:H)+3,FALSE),"Do not enter data")</f>
        <v>Cotisations patronales à la sécurité sociale (1212E)</v>
      </c>
      <c r="E30" s="200" t="str">
        <f>IFERROR(VLOOKUP(Government_revenues_table10[[#This Row],[Classification SFP]],Table6_GFS_codes_classification[],COLUMNS($F:I)+3,FALSE),"Do not enter data")</f>
        <v>Cotisations patronales à la sécurité sociale (1212E)</v>
      </c>
      <c r="F30" s="269" t="s">
        <v>467</v>
      </c>
      <c r="G30" s="226" t="s">
        <v>512</v>
      </c>
      <c r="H30" s="269" t="s">
        <v>469</v>
      </c>
      <c r="I30" s="269" t="s">
        <v>470</v>
      </c>
      <c r="J30" s="278">
        <v>506573994</v>
      </c>
      <c r="K30" s="269" t="s">
        <v>63</v>
      </c>
      <c r="P30" s="141"/>
      <c r="Q30" s="12"/>
      <c r="R30" s="142"/>
      <c r="S30" s="12"/>
      <c r="T30" s="142"/>
      <c r="U30" s="12"/>
    </row>
    <row r="31" spans="2:21" x14ac:dyDescent="0.35">
      <c r="B31" s="200" t="str">
        <f>IFERROR(VLOOKUP(Government_revenues_table10[[#This Row],[Classification SFP]],Table6_GFS_codes_classification[],COLUMNS($F:F)+3,FALSE),"Do not enter data")</f>
        <v>Cotisations sociales (12E)</v>
      </c>
      <c r="C31" s="200" t="str">
        <f>IFERROR(VLOOKUP(Government_revenues_table10[[#This Row],[Classification SFP]],Table6_GFS_codes_classification[],COLUMNS($F:G)+3,FALSE),"Do not enter data")</f>
        <v>Cotisations patronales à la sécurité sociale (1212E)</v>
      </c>
      <c r="D31" s="200" t="str">
        <f>IFERROR(VLOOKUP(Government_revenues_table10[[#This Row],[Classification SFP]],Table6_GFS_codes_classification[],COLUMNS($F:H)+3,FALSE),"Do not enter data")</f>
        <v>Cotisations patronales à la sécurité sociale (1212E)</v>
      </c>
      <c r="E31" s="200" t="str">
        <f>IFERROR(VLOOKUP(Government_revenues_table10[[#This Row],[Classification SFP]],Table6_GFS_codes_classification[],COLUMNS($F:I)+3,FALSE),"Do not enter data")</f>
        <v>Cotisations patronales à la sécurité sociale (1212E)</v>
      </c>
      <c r="F31" s="269" t="s">
        <v>467</v>
      </c>
      <c r="G31" s="226" t="s">
        <v>391</v>
      </c>
      <c r="H31" s="269" t="s">
        <v>469</v>
      </c>
      <c r="I31" s="269" t="s">
        <v>470</v>
      </c>
      <c r="J31" s="278">
        <v>450104073.5</v>
      </c>
      <c r="K31" s="269" t="s">
        <v>63</v>
      </c>
      <c r="P31" s="402"/>
      <c r="Q31" s="402"/>
      <c r="R31" s="402"/>
      <c r="S31" s="402"/>
      <c r="T31" s="402"/>
      <c r="U31" s="402"/>
    </row>
    <row r="32" spans="2:21" x14ac:dyDescent="0.35">
      <c r="B32" s="204"/>
      <c r="C32" s="204"/>
      <c r="D32" s="204"/>
      <c r="E32" s="204"/>
      <c r="F32" s="269" t="s">
        <v>498</v>
      </c>
      <c r="G32" s="269" t="s">
        <v>468</v>
      </c>
      <c r="H32" s="269" t="s">
        <v>499</v>
      </c>
      <c r="I32" s="269" t="s">
        <v>500</v>
      </c>
      <c r="J32" s="279">
        <v>18285006310</v>
      </c>
      <c r="K32" s="269" t="s">
        <v>63</v>
      </c>
    </row>
    <row r="33" spans="2:11" x14ac:dyDescent="0.35">
      <c r="B33" s="204"/>
      <c r="C33" s="204"/>
      <c r="D33" s="204"/>
      <c r="E33" s="204"/>
      <c r="F33" s="269" t="s">
        <v>498</v>
      </c>
      <c r="G33" s="269" t="s">
        <v>391</v>
      </c>
      <c r="H33" s="269" t="s">
        <v>499</v>
      </c>
      <c r="I33" s="269" t="s">
        <v>500</v>
      </c>
      <c r="J33" s="279">
        <v>1901759468.4577057</v>
      </c>
      <c r="K33" s="269" t="s">
        <v>63</v>
      </c>
    </row>
    <row r="34" spans="2:11" x14ac:dyDescent="0.35">
      <c r="B34" s="204"/>
      <c r="C34" s="204"/>
      <c r="D34" s="204"/>
      <c r="E34" s="204"/>
      <c r="F34" s="269" t="s">
        <v>492</v>
      </c>
      <c r="G34" s="269" t="s">
        <v>468</v>
      </c>
      <c r="H34" s="269" t="s">
        <v>493</v>
      </c>
      <c r="I34" s="269" t="s">
        <v>494</v>
      </c>
      <c r="J34" s="279">
        <v>8350000000</v>
      </c>
      <c r="K34" s="269" t="s">
        <v>63</v>
      </c>
    </row>
    <row r="35" spans="2:11" x14ac:dyDescent="0.35">
      <c r="B35" s="204"/>
      <c r="C35" s="204"/>
      <c r="D35" s="204"/>
      <c r="E35" s="204"/>
      <c r="F35" s="269" t="s">
        <v>498</v>
      </c>
      <c r="G35" s="269" t="s">
        <v>512</v>
      </c>
      <c r="H35" s="269" t="s">
        <v>2536</v>
      </c>
      <c r="I35" s="269" t="s">
        <v>517</v>
      </c>
      <c r="J35" s="279">
        <v>591192000</v>
      </c>
      <c r="K35" s="269" t="s">
        <v>63</v>
      </c>
    </row>
    <row r="36" spans="2:11" x14ac:dyDescent="0.35">
      <c r="B36" s="200" t="str">
        <f>IFERROR(VLOOKUP(Government_revenues_table10[[#This Row],[Classification SFP]],Table6_GFS_codes_classification[],COLUMNS($F:F)+3,FALSE),"Do not enter data")</f>
        <v>Impôts (11E)</v>
      </c>
      <c r="C36" s="200" t="str">
        <f>IFERROR(VLOOKUP(Government_revenues_table10[[#This Row],[Classification SFP]],Table6_GFS_codes_classification[],COLUMNS($F:G)+3,FALSE),"Do not enter data")</f>
        <v>Taxes sur le commerce et les transactions au niveau international (115E)</v>
      </c>
      <c r="D36" s="200" t="str">
        <f>IFERROR(VLOOKUP(Government_revenues_table10[[#This Row],[Classification SFP]],Table6_GFS_codes_classification[],COLUMNS($F:H)+3,FALSE),"Do not enter data")</f>
        <v>Droits de douane et autres droits d’importation (1151E)</v>
      </c>
      <c r="E36" s="200" t="str">
        <f>IFERROR(VLOOKUP(Government_revenues_table10[[#This Row],[Classification SFP]],Table6_GFS_codes_classification[],COLUMNS($F:I)+3,FALSE),"Do not enter data")</f>
        <v>Droits de douane et autres droits d’importation (1151E)</v>
      </c>
      <c r="F36" s="269" t="s">
        <v>472</v>
      </c>
      <c r="G36" s="226" t="s">
        <v>468</v>
      </c>
      <c r="H36" s="269" t="s">
        <v>473</v>
      </c>
      <c r="I36" s="269" t="s">
        <v>474</v>
      </c>
      <c r="J36" s="278">
        <v>4345795468</v>
      </c>
      <c r="K36" s="269" t="s">
        <v>63</v>
      </c>
    </row>
    <row r="37" spans="2:11" x14ac:dyDescent="0.35">
      <c r="B37" s="200" t="str">
        <f>IFERROR(VLOOKUP(Government_revenues_table10[[#This Row],[Classification SFP]],Table6_GFS_codes_classification[],COLUMNS($F:F)+3,FALSE),"Do not enter data")</f>
        <v>Impôts (11E)</v>
      </c>
      <c r="C37" s="200" t="str">
        <f>IFERROR(VLOOKUP(Government_revenues_table10[[#This Row],[Classification SFP]],Table6_GFS_codes_classification[],COLUMNS($F:G)+3,FALSE),"Do not enter data")</f>
        <v>Taxes sur le commerce et les transactions au niveau international (115E)</v>
      </c>
      <c r="D37" s="200" t="str">
        <f>IFERROR(VLOOKUP(Government_revenues_table10[[#This Row],[Classification SFP]],Table6_GFS_codes_classification[],COLUMNS($F:H)+3,FALSE),"Do not enter data")</f>
        <v>Droits de douane et autres droits d’importation (1151E)</v>
      </c>
      <c r="E37" s="200" t="str">
        <f>IFERROR(VLOOKUP(Government_revenues_table10[[#This Row],[Classification SFP]],Table6_GFS_codes_classification[],COLUMNS($F:I)+3,FALSE),"Do not enter data")</f>
        <v>Droits de douane et autres droits d’importation (1151E)</v>
      </c>
      <c r="F37" s="269" t="s">
        <v>472</v>
      </c>
      <c r="G37" s="226" t="s">
        <v>391</v>
      </c>
      <c r="H37" s="269" t="s">
        <v>473</v>
      </c>
      <c r="I37" s="269" t="s">
        <v>474</v>
      </c>
      <c r="J37" s="278">
        <v>789466374</v>
      </c>
      <c r="K37" s="269" t="s">
        <v>63</v>
      </c>
    </row>
    <row r="38" spans="2:11" x14ac:dyDescent="0.35">
      <c r="B38" s="200" t="str">
        <f>IFERROR(VLOOKUP(Government_revenues_table10[[#This Row],[Classification SFP]],Table6_GFS_codes_classification[],COLUMNS($F:F)+3,FALSE),"Do not enter data")</f>
        <v>Autre revenu (14E)</v>
      </c>
      <c r="C38" s="200" t="str">
        <f>IFERROR(VLOOKUP(Government_revenues_table10[[#This Row],[Classification SFP]],Table6_GFS_codes_classification[],COLUMNS($F:G)+3,FALSE),"Do not enter data")</f>
        <v>Revenu dégagé de la propriété (141E)</v>
      </c>
      <c r="D38" s="200" t="str">
        <f>IFERROR(VLOOKUP(Government_revenues_table10[[#This Row],[Classification SFP]],Table6_GFS_codes_classification[],COLUMNS($F:H)+3,FALSE),"Do not enter data")</f>
        <v>Loyers (1415E)</v>
      </c>
      <c r="E38" s="200" t="str">
        <f>IFERROR(VLOOKUP(Government_revenues_table10[[#This Row],[Classification SFP]],Table6_GFS_codes_classification[],COLUMNS($F:I)+3,FALSE),"Do not enter data")</f>
        <v>Redevances (1415E1)</v>
      </c>
      <c r="F38" s="269" t="s">
        <v>488</v>
      </c>
      <c r="G38" s="226" t="s">
        <v>391</v>
      </c>
      <c r="H38" s="269" t="s">
        <v>518</v>
      </c>
      <c r="I38" s="269" t="s">
        <v>474</v>
      </c>
      <c r="J38" s="278">
        <v>31336783882</v>
      </c>
      <c r="K38" s="269" t="s">
        <v>63</v>
      </c>
    </row>
    <row r="39" spans="2:11" x14ac:dyDescent="0.35">
      <c r="B39" s="200" t="str">
        <f>IFERROR(VLOOKUP(Government_revenues_table10[[#This Row],[Classification SFP]],Table6_GFS_codes_classification[],COLUMNS($F:F)+3,FALSE),"Do not enter data")</f>
        <v>Impôts (11E)</v>
      </c>
      <c r="C39" s="200" t="str">
        <f>IFERROR(VLOOKUP(Government_revenues_table10[[#This Row],[Classification SFP]],Table6_GFS_codes_classification[],COLUMNS($F:G)+3,FALSE),"Do not enter data")</f>
        <v>Taxes sur le commerce et les transactions au niveau international (115E)</v>
      </c>
      <c r="D39" s="200" t="str">
        <f>IFERROR(VLOOKUP(Government_revenues_table10[[#This Row],[Classification SFP]],Table6_GFS_codes_classification[],COLUMNS($F:H)+3,FALSE),"Do not enter data")</f>
        <v>Taxes sur les exportations (1152E)</v>
      </c>
      <c r="E39" s="200" t="str">
        <f>IFERROR(VLOOKUP(Government_revenues_table10[[#This Row],[Classification SFP]],Table6_GFS_codes_classification[],COLUMNS($F:I)+3,FALSE),"Do not enter data")</f>
        <v>Taxes sur les exportations (1152E)</v>
      </c>
      <c r="F39" s="269" t="s">
        <v>475</v>
      </c>
      <c r="G39" s="226" t="s">
        <v>468</v>
      </c>
      <c r="H39" s="269" t="s">
        <v>476</v>
      </c>
      <c r="I39" s="269" t="s">
        <v>474</v>
      </c>
      <c r="J39" s="278">
        <v>5685080</v>
      </c>
      <c r="K39" s="269" t="s">
        <v>63</v>
      </c>
    </row>
    <row r="40" spans="2:11" x14ac:dyDescent="0.35">
      <c r="B40" s="200" t="str">
        <f>IFERROR(VLOOKUP(Government_revenues_table10[[#This Row],[Classification SFP]],Table6_GFS_codes_classification[],COLUMNS($F:F)+3,FALSE),"Do not enter data")</f>
        <v>Impôts (11E)</v>
      </c>
      <c r="C40" s="200" t="str">
        <f>IFERROR(VLOOKUP(Government_revenues_table10[[#This Row],[Classification SFP]],Table6_GFS_codes_classification[],COLUMNS($F:G)+3,FALSE),"Do not enter data")</f>
        <v>Taxes sur le commerce et les transactions au niveau international (115E)</v>
      </c>
      <c r="D40" s="200" t="str">
        <f>IFERROR(VLOOKUP(Government_revenues_table10[[#This Row],[Classification SFP]],Table6_GFS_codes_classification[],COLUMNS($F:H)+3,FALSE),"Do not enter data")</f>
        <v>Taxes sur les exportations (1152E)</v>
      </c>
      <c r="E40" s="200" t="str">
        <f>IFERROR(VLOOKUP(Government_revenues_table10[[#This Row],[Classification SFP]],Table6_GFS_codes_classification[],COLUMNS($F:I)+3,FALSE),"Do not enter data")</f>
        <v>Taxes sur les exportations (1152E)</v>
      </c>
      <c r="F40" s="269" t="s">
        <v>475</v>
      </c>
      <c r="G40" s="226" t="s">
        <v>512</v>
      </c>
      <c r="H40" s="269" t="s">
        <v>476</v>
      </c>
      <c r="I40" s="269" t="s">
        <v>474</v>
      </c>
      <c r="J40" s="278">
        <v>108341746</v>
      </c>
      <c r="K40" s="269" t="s">
        <v>63</v>
      </c>
    </row>
    <row r="41" spans="2:11" x14ac:dyDescent="0.35">
      <c r="B41" s="200" t="str">
        <f>IFERROR(VLOOKUP(Government_revenues_table10[[#This Row],[Classification SFP]],Table6_GFS_codes_classification[],COLUMNS($F:F)+3,FALSE),"Do not enter data")</f>
        <v>Impôts (11E)</v>
      </c>
      <c r="C41" s="200" t="str">
        <f>IFERROR(VLOOKUP(Government_revenues_table10[[#This Row],[Classification SFP]],Table6_GFS_codes_classification[],COLUMNS($F:G)+3,FALSE),"Do not enter data")</f>
        <v>Taxes sur le commerce et les transactions au niveau international (115E)</v>
      </c>
      <c r="D41" s="200" t="str">
        <f>IFERROR(VLOOKUP(Government_revenues_table10[[#This Row],[Classification SFP]],Table6_GFS_codes_classification[],COLUMNS($F:H)+3,FALSE),"Do not enter data")</f>
        <v>Taxes sur les exportations (1152E)</v>
      </c>
      <c r="E41" s="200" t="str">
        <f>IFERROR(VLOOKUP(Government_revenues_table10[[#This Row],[Classification SFP]],Table6_GFS_codes_classification[],COLUMNS($F:I)+3,FALSE),"Do not enter data")</f>
        <v>Taxes sur les exportations (1152E)</v>
      </c>
      <c r="F41" s="269" t="s">
        <v>475</v>
      </c>
      <c r="G41" s="226" t="s">
        <v>391</v>
      </c>
      <c r="H41" s="269" t="s">
        <v>476</v>
      </c>
      <c r="I41" s="269" t="s">
        <v>474</v>
      </c>
      <c r="J41" s="278">
        <v>7057009</v>
      </c>
      <c r="K41" s="269" t="s">
        <v>63</v>
      </c>
    </row>
    <row r="42" spans="2:11" x14ac:dyDescent="0.35">
      <c r="B42" s="200" t="str">
        <f>IFERROR(VLOOKUP(Government_revenues_table10[[#This Row],[Classification SFP]],Table6_GFS_codes_classification[],COLUMNS($F:F)+3,FALSE),"Do not enter data")</f>
        <v>Impôts (11E)</v>
      </c>
      <c r="C42" s="200" t="str">
        <f>IFERROR(VLOOKUP(Government_revenues_table10[[#This Row],[Classification SFP]],Table6_GFS_codes_classification[],COLUMNS($F:G)+3,FALSE),"Do not enter data")</f>
        <v>Impôts sur les biens et services (114E)</v>
      </c>
      <c r="D42" s="200" t="str">
        <f>IFERROR(VLOOKUP(Government_revenues_table10[[#This Row],[Classification SFP]],Table6_GFS_codes_classification[],COLUMNS($F:H)+3,FALSE),"Do not enter data")</f>
        <v>Impôts sur l’usage de biens/permission d’utiliser des biens ou d’exécuter des activités (1145E)</v>
      </c>
      <c r="E42" s="200" t="str">
        <f>IFERROR(VLOOKUP(Government_revenues_table10[[#This Row],[Classification SFP]],Table6_GFS_codes_classification[],COLUMNS($F:I)+3,FALSE),"Do not enter data")</f>
        <v>Droits de licence (114521E)</v>
      </c>
      <c r="F42" s="269" t="s">
        <v>514</v>
      </c>
      <c r="G42" s="269" t="s">
        <v>512</v>
      </c>
      <c r="H42" s="269" t="s">
        <v>515</v>
      </c>
      <c r="I42" s="269" t="s">
        <v>565</v>
      </c>
      <c r="J42" s="279">
        <v>23894000</v>
      </c>
      <c r="K42" s="269" t="s">
        <v>63</v>
      </c>
    </row>
    <row r="43" spans="2:11" x14ac:dyDescent="0.35">
      <c r="B43" s="204"/>
      <c r="C43" s="204"/>
      <c r="D43" s="204"/>
      <c r="E43" s="204"/>
      <c r="F43" s="269" t="s">
        <v>501</v>
      </c>
      <c r="G43" s="269" t="s">
        <v>468</v>
      </c>
      <c r="H43" s="269" t="s">
        <v>2533</v>
      </c>
      <c r="I43" s="269" t="s">
        <v>2537</v>
      </c>
      <c r="J43" s="279">
        <v>8482000</v>
      </c>
      <c r="K43" s="269" t="s">
        <v>63</v>
      </c>
    </row>
    <row r="44" spans="2:11" x14ac:dyDescent="0.35">
      <c r="B44" s="204"/>
      <c r="C44" s="204"/>
      <c r="D44" s="204"/>
      <c r="E44" s="204"/>
      <c r="F44" s="269" t="s">
        <v>501</v>
      </c>
      <c r="G44" s="269" t="s">
        <v>391</v>
      </c>
      <c r="H44" s="269" t="s">
        <v>2533</v>
      </c>
      <c r="I44" s="269" t="s">
        <v>2537</v>
      </c>
      <c r="J44" s="279">
        <v>89780438</v>
      </c>
      <c r="K44" s="269" t="s">
        <v>63</v>
      </c>
    </row>
    <row r="45" spans="2:11" x14ac:dyDescent="0.35">
      <c r="B45" s="204"/>
      <c r="C45" s="204"/>
      <c r="D45" s="204"/>
      <c r="E45" s="204"/>
      <c r="F45" s="269" t="s">
        <v>501</v>
      </c>
      <c r="G45" s="269" t="s">
        <v>468</v>
      </c>
      <c r="H45" s="269" t="s">
        <v>503</v>
      </c>
      <c r="I45" s="269" t="s">
        <v>504</v>
      </c>
      <c r="J45" s="279">
        <v>854832882.60189354</v>
      </c>
      <c r="K45" s="269" t="s">
        <v>63</v>
      </c>
    </row>
    <row r="46" spans="2:11" x14ac:dyDescent="0.35">
      <c r="B46" s="200" t="str">
        <f>IFERROR(VLOOKUP(Government_revenues_table10[[#This Row],[Classification SFP]],Table6_GFS_codes_classification[],COLUMNS($F:F)+3,FALSE),"Do not enter data")</f>
        <v>Impôts (11E)</v>
      </c>
      <c r="C46" s="200" t="str">
        <f>IFERROR(VLOOKUP(Government_revenues_table10[[#This Row],[Classification SFP]],Table6_GFS_codes_classification[],COLUMNS($F:G)+3,FALSE),"Do not enter data")</f>
        <v>Impôts sur le revenu, le bénéfice et les plus-values (111E)</v>
      </c>
      <c r="D46" s="200" t="str">
        <f>IFERROR(VLOOKUP(Government_revenues_table10[[#This Row],[Classification SFP]],Table6_GFS_codes_classification[],COLUMNS($F:H)+3,FALSE),"Do not enter data")</f>
        <v>Impôts extraordinaires sur le revenu, le bénéfice et les plus-values (1112E2)</v>
      </c>
      <c r="E46" s="200" t="str">
        <f>IFERROR(VLOOKUP(Government_revenues_table10[[#This Row],[Classification SFP]],Table6_GFS_codes_classification[],COLUMNS($F:I)+3,FALSE),"Do not enter data")</f>
        <v>Impôts extraordinaires sur le revenu, le bénéfice et les plus-values (1112E2)</v>
      </c>
      <c r="F46" s="269" t="s">
        <v>483</v>
      </c>
      <c r="G46" s="269" t="s">
        <v>468</v>
      </c>
      <c r="H46" s="269" t="s">
        <v>484</v>
      </c>
      <c r="I46" s="269" t="s">
        <v>565</v>
      </c>
      <c r="J46" s="279">
        <v>3561674670</v>
      </c>
      <c r="K46" s="269" t="s">
        <v>63</v>
      </c>
    </row>
    <row r="47" spans="2:11" x14ac:dyDescent="0.35">
      <c r="B47" s="200" t="str">
        <f>IFERROR(VLOOKUP(Government_revenues_table10[[#This Row],[Classification SFP]],Table6_GFS_codes_classification[],COLUMNS($F:F)+3,FALSE),"Do not enter data")</f>
        <v>Impôts (11E)</v>
      </c>
      <c r="C47" s="200" t="str">
        <f>IFERROR(VLOOKUP(Government_revenues_table10[[#This Row],[Classification SFP]],Table6_GFS_codes_classification[],COLUMNS($F:G)+3,FALSE),"Do not enter data")</f>
        <v>Impôts sur le revenu, le bénéfice et les plus-values (111E)</v>
      </c>
      <c r="D47" s="200" t="str">
        <f>IFERROR(VLOOKUP(Government_revenues_table10[[#This Row],[Classification SFP]],Table6_GFS_codes_classification[],COLUMNS($F:H)+3,FALSE),"Do not enter data")</f>
        <v>Impôts extraordinaires sur le revenu, le bénéfice et les plus-values (1112E2)</v>
      </c>
      <c r="E47" s="200" t="str">
        <f>IFERROR(VLOOKUP(Government_revenues_table10[[#This Row],[Classification SFP]],Table6_GFS_codes_classification[],COLUMNS($F:I)+3,FALSE),"Do not enter data")</f>
        <v>Impôts extraordinaires sur le revenu, le bénéfice et les plus-values (1112E2)</v>
      </c>
      <c r="F47" s="269" t="s">
        <v>483</v>
      </c>
      <c r="G47" s="269" t="s">
        <v>391</v>
      </c>
      <c r="H47" s="269" t="s">
        <v>484</v>
      </c>
      <c r="I47" s="269" t="s">
        <v>565</v>
      </c>
      <c r="J47" s="279">
        <v>7173054</v>
      </c>
      <c r="K47" s="269" t="s">
        <v>63</v>
      </c>
    </row>
    <row r="48" spans="2:11" x14ac:dyDescent="0.35">
      <c r="B48" s="204" t="str">
        <f>IFERROR(VLOOKUP(Government_revenues_table10[[#This Row],[Classification SFP]],Table6_GFS_codes_classification[],COLUMNS($F:F)+3,FALSE),"Do not enter data")</f>
        <v>Impôts (11E)</v>
      </c>
      <c r="C48" s="204" t="str">
        <f>IFERROR(VLOOKUP(Government_revenues_table10[[#This Row],[Classification SFP]],Table6_GFS_codes_classification[],COLUMNS($F:G)+3,FALSE),"Do not enter data")</f>
        <v>Impôts sur le revenu, le bénéfice et les plus-values</v>
      </c>
      <c r="D48" s="204" t="str">
        <f>IFERROR(VLOOKUP(Government_revenues_table10[[#This Row],[Classification SFP]],Table6_GFS_codes_classification[],COLUMNS($F:H)+3,FALSE),"Do not enter data")</f>
        <v>Impôts ordinaires sur le revenu, le bénéfice et les plus-values (1112E1)</v>
      </c>
      <c r="E48" s="204" t="str">
        <f>IFERROR(VLOOKUP(Government_revenues_table10[[#This Row],[Classification SFP]],Table6_GFS_codes_classification[],COLUMNS($F:I)+3,FALSE),"Do not enter data")</f>
        <v>Impôts ordinaires sur le revenu, le bénéfice et les plus-values (1112E1)</v>
      </c>
      <c r="F48" s="269" t="s">
        <v>486</v>
      </c>
      <c r="G48" s="269" t="s">
        <v>468</v>
      </c>
      <c r="H48" s="269" t="s">
        <v>487</v>
      </c>
      <c r="I48" s="269" t="s">
        <v>565</v>
      </c>
      <c r="J48" s="279">
        <v>81491840920</v>
      </c>
      <c r="K48" s="269" t="s">
        <v>63</v>
      </c>
    </row>
    <row r="49" spans="2:11" x14ac:dyDescent="0.35">
      <c r="B49" s="200" t="str">
        <f>IFERROR(VLOOKUP(Government_revenues_table10[[#This Row],[Classification SFP]],Table6_GFS_codes_classification[],COLUMNS($F:F)+3,FALSE),"Do not enter data")</f>
        <v>Impôts (11E)</v>
      </c>
      <c r="C49" s="200" t="str">
        <f>IFERROR(VLOOKUP(Government_revenues_table10[[#This Row],[Classification SFP]],Table6_GFS_codes_classification[],COLUMNS($F:G)+3,FALSE),"Do not enter data")</f>
        <v>Impôts sur le revenu, le bénéfice et les plus-values</v>
      </c>
      <c r="D49" s="200" t="str">
        <f>IFERROR(VLOOKUP(Government_revenues_table10[[#This Row],[Classification SFP]],Table6_GFS_codes_classification[],COLUMNS($F:H)+3,FALSE),"Do not enter data")</f>
        <v>Impôts ordinaires sur le revenu, le bénéfice et les plus-values (1112E1)</v>
      </c>
      <c r="E49" s="200" t="str">
        <f>IFERROR(VLOOKUP(Government_revenues_table10[[#This Row],[Classification SFP]],Table6_GFS_codes_classification[],COLUMNS($F:I)+3,FALSE),"Do not enter data")</f>
        <v>Impôts ordinaires sur le revenu, le bénéfice et les plus-values (1112E1)</v>
      </c>
      <c r="F49" s="269" t="s">
        <v>486</v>
      </c>
      <c r="G49" s="269" t="s">
        <v>512</v>
      </c>
      <c r="H49" s="269" t="s">
        <v>487</v>
      </c>
      <c r="I49" s="269" t="s">
        <v>565</v>
      </c>
      <c r="J49" s="279">
        <v>17339435</v>
      </c>
      <c r="K49" s="269" t="s">
        <v>63</v>
      </c>
    </row>
    <row r="50" spans="2:11" x14ac:dyDescent="0.35">
      <c r="B50" s="200" t="str">
        <f>IFERROR(VLOOKUP(Government_revenues_table10[[#This Row],[Classification SFP]],Table6_GFS_codes_classification[],COLUMNS($F:F)+3,FALSE),"Do not enter data")</f>
        <v>Impôts (11E)</v>
      </c>
      <c r="C50" s="200" t="str">
        <f>IFERROR(VLOOKUP(Government_revenues_table10[[#This Row],[Classification SFP]],Table6_GFS_codes_classification[],COLUMNS($F:G)+3,FALSE),"Do not enter data")</f>
        <v>Impôts sur le revenu, le bénéfice et les plus-values</v>
      </c>
      <c r="D50" s="200" t="str">
        <f>IFERROR(VLOOKUP(Government_revenues_table10[[#This Row],[Classification SFP]],Table6_GFS_codes_classification[],COLUMNS($F:H)+3,FALSE),"Do not enter data")</f>
        <v>Impôts ordinaires sur le revenu, le bénéfice et les plus-values (1112E1)</v>
      </c>
      <c r="E50" s="200" t="str">
        <f>IFERROR(VLOOKUP(Government_revenues_table10[[#This Row],[Classification SFP]],Table6_GFS_codes_classification[],COLUMNS($F:I)+3,FALSE),"Do not enter data")</f>
        <v>Impôts ordinaires sur le revenu, le bénéfice et les plus-values (1112E1)</v>
      </c>
      <c r="F50" s="269" t="s">
        <v>486</v>
      </c>
      <c r="G50" s="269" t="s">
        <v>391</v>
      </c>
      <c r="H50" s="269" t="s">
        <v>487</v>
      </c>
      <c r="I50" s="269" t="s">
        <v>565</v>
      </c>
      <c r="J50" s="279">
        <v>2389388768</v>
      </c>
      <c r="K50" s="269" t="s">
        <v>63</v>
      </c>
    </row>
    <row r="51" spans="2:11" x14ac:dyDescent="0.35">
      <c r="B51" s="204"/>
      <c r="C51" s="204"/>
      <c r="D51" s="204"/>
      <c r="E51" s="204"/>
      <c r="F51" s="269" t="s">
        <v>495</v>
      </c>
      <c r="G51" s="269" t="s">
        <v>391</v>
      </c>
      <c r="H51" s="269" t="s">
        <v>496</v>
      </c>
      <c r="I51" s="269" t="s">
        <v>496</v>
      </c>
      <c r="J51" s="279">
        <v>302717971</v>
      </c>
      <c r="K51" s="269" t="s">
        <v>63</v>
      </c>
    </row>
    <row r="52" spans="2:11" x14ac:dyDescent="0.35">
      <c r="B52" s="204"/>
      <c r="C52" s="204"/>
      <c r="D52" s="204"/>
      <c r="E52" s="204"/>
      <c r="F52" s="269" t="s">
        <v>495</v>
      </c>
      <c r="G52" s="269" t="s">
        <v>512</v>
      </c>
      <c r="H52" s="269" t="s">
        <v>2532</v>
      </c>
      <c r="I52" s="269" t="s">
        <v>2518</v>
      </c>
      <c r="J52" s="279">
        <v>11000000</v>
      </c>
      <c r="K52" s="269" t="s">
        <v>63</v>
      </c>
    </row>
    <row r="53" spans="2:11" x14ac:dyDescent="0.35">
      <c r="B53" s="204"/>
      <c r="C53" s="204"/>
      <c r="D53" s="204"/>
      <c r="E53" s="204"/>
      <c r="F53" s="269" t="s">
        <v>969</v>
      </c>
      <c r="G53" s="269" t="s">
        <v>468</v>
      </c>
      <c r="H53" s="269" t="s">
        <v>2534</v>
      </c>
      <c r="I53" s="269" t="s">
        <v>497</v>
      </c>
      <c r="J53" s="279">
        <v>629243646</v>
      </c>
      <c r="K53" s="269" t="s">
        <v>63</v>
      </c>
    </row>
    <row r="54" spans="2:11" x14ac:dyDescent="0.35">
      <c r="B54" s="204"/>
      <c r="C54" s="204"/>
      <c r="D54" s="204"/>
      <c r="E54" s="204"/>
      <c r="F54" s="269" t="s">
        <v>495</v>
      </c>
      <c r="G54" s="269" t="s">
        <v>391</v>
      </c>
      <c r="H54" s="269" t="s">
        <v>2535</v>
      </c>
      <c r="I54" s="269" t="s">
        <v>497</v>
      </c>
      <c r="J54" s="279">
        <v>3078000</v>
      </c>
      <c r="K54" s="269" t="s">
        <v>63</v>
      </c>
    </row>
    <row r="55" spans="2:11" x14ac:dyDescent="0.35">
      <c r="B55" s="204"/>
      <c r="C55" s="204"/>
      <c r="D55" s="204"/>
      <c r="E55" s="204"/>
      <c r="F55" s="269" t="s">
        <v>501</v>
      </c>
      <c r="G55" s="269" t="s">
        <v>468</v>
      </c>
      <c r="H55" s="269" t="s">
        <v>502</v>
      </c>
      <c r="I55" s="269" t="s">
        <v>500</v>
      </c>
      <c r="J55" s="279">
        <v>6063708446.381506</v>
      </c>
      <c r="K55" s="269" t="s">
        <v>63</v>
      </c>
    </row>
    <row r="56" spans="2:11" x14ac:dyDescent="0.35">
      <c r="B56" s="204"/>
      <c r="C56" s="204"/>
      <c r="D56" s="204"/>
      <c r="E56" s="204"/>
      <c r="F56" s="269" t="s">
        <v>501</v>
      </c>
      <c r="G56" s="269" t="s">
        <v>468</v>
      </c>
      <c r="H56" s="269" t="s">
        <v>505</v>
      </c>
      <c r="I56" s="269" t="s">
        <v>504</v>
      </c>
      <c r="J56" s="279">
        <v>10143138672.079662</v>
      </c>
      <c r="K56" s="269" t="s">
        <v>63</v>
      </c>
    </row>
    <row r="57" spans="2:11" x14ac:dyDescent="0.35">
      <c r="B57" s="204"/>
      <c r="C57" s="204"/>
      <c r="D57" s="204"/>
      <c r="E57" s="204"/>
      <c r="F57" s="269" t="s">
        <v>501</v>
      </c>
      <c r="G57" s="269" t="s">
        <v>468</v>
      </c>
      <c r="H57" s="269" t="s">
        <v>506</v>
      </c>
      <c r="I57" s="269" t="s">
        <v>504</v>
      </c>
      <c r="J57" s="279">
        <v>2782477309.7419434</v>
      </c>
      <c r="K57" s="269" t="s">
        <v>63</v>
      </c>
    </row>
    <row r="58" spans="2:11" x14ac:dyDescent="0.35">
      <c r="B58" s="204"/>
      <c r="C58" s="204"/>
      <c r="D58" s="204"/>
      <c r="E58" s="204"/>
      <c r="F58" s="269" t="s">
        <v>501</v>
      </c>
      <c r="G58" s="269" t="s">
        <v>468</v>
      </c>
      <c r="H58" s="269" t="s">
        <v>507</v>
      </c>
      <c r="I58" s="269" t="s">
        <v>504</v>
      </c>
      <c r="J58" s="279">
        <v>40178301897.201157</v>
      </c>
      <c r="K58" s="269" t="s">
        <v>63</v>
      </c>
    </row>
    <row r="59" spans="2:11" x14ac:dyDescent="0.35">
      <c r="B59" s="204"/>
      <c r="C59" s="204"/>
      <c r="D59" s="204"/>
      <c r="E59" s="204"/>
      <c r="F59" s="269" t="s">
        <v>501</v>
      </c>
      <c r="G59" s="269" t="s">
        <v>468</v>
      </c>
      <c r="H59" s="269" t="s">
        <v>508</v>
      </c>
      <c r="I59" s="269" t="s">
        <v>504</v>
      </c>
      <c r="J59" s="279">
        <v>554888610887.38098</v>
      </c>
      <c r="K59" s="269" t="s">
        <v>63</v>
      </c>
    </row>
    <row r="60" spans="2:11" x14ac:dyDescent="0.35">
      <c r="B60" s="204"/>
      <c r="C60" s="204"/>
      <c r="D60" s="204"/>
      <c r="E60" s="204"/>
      <c r="F60" s="269" t="s">
        <v>501</v>
      </c>
      <c r="G60" s="269" t="s">
        <v>512</v>
      </c>
      <c r="H60" s="269" t="s">
        <v>513</v>
      </c>
      <c r="I60" s="269" t="s">
        <v>2538</v>
      </c>
      <c r="J60" s="279">
        <v>1617889380.0000002</v>
      </c>
      <c r="K60" s="269" t="s">
        <v>63</v>
      </c>
    </row>
    <row r="61" spans="2:11" x14ac:dyDescent="0.35">
      <c r="B61" s="200" t="str">
        <f>IFERROR(VLOOKUP(Government_revenues_table10[[#This Row],[Classification SFP]],Table6_GFS_codes_classification[],COLUMNS($F:F)+3,FALSE),"Do not enter data")</f>
        <v>Autre revenu (14E)</v>
      </c>
      <c r="C61" s="200" t="str">
        <f>IFERROR(VLOOKUP(Government_revenues_table10[[#This Row],[Classification SFP]],Table6_GFS_codes_classification[],COLUMNS($F:G)+3,FALSE),"Do not enter data")</f>
        <v>Revenu dégagé de la propriété (141E)</v>
      </c>
      <c r="D61" s="200" t="str">
        <f>IFERROR(VLOOKUP(Government_revenues_table10[[#This Row],[Classification SFP]],Table6_GFS_codes_classification[],COLUMNS($F:H)+3,FALSE),"Do not enter data")</f>
        <v>Loyers (1415E)</v>
      </c>
      <c r="E61" s="200" t="str">
        <f>IFERROR(VLOOKUP(Government_revenues_table10[[#This Row],[Classification SFP]],Table6_GFS_codes_classification[],COLUMNS($F:I)+3,FALSE),"Do not enter data")</f>
        <v>Redevances (1415E1)</v>
      </c>
      <c r="F61" s="269" t="s">
        <v>488</v>
      </c>
      <c r="G61" s="269" t="s">
        <v>468</v>
      </c>
      <c r="H61" s="269" t="s">
        <v>509</v>
      </c>
      <c r="I61" s="269" t="s">
        <v>504</v>
      </c>
      <c r="J61" s="279">
        <v>-49506626625.088753</v>
      </c>
      <c r="K61" s="269" t="s">
        <v>63</v>
      </c>
    </row>
    <row r="62" spans="2:11" x14ac:dyDescent="0.35">
      <c r="B62" s="204"/>
      <c r="C62" s="204"/>
      <c r="D62" s="204"/>
      <c r="E62" s="204"/>
      <c r="F62" s="269" t="s">
        <v>488</v>
      </c>
      <c r="G62" s="269" t="s">
        <v>468</v>
      </c>
      <c r="H62" s="269" t="s">
        <v>510</v>
      </c>
      <c r="I62" s="269" t="s">
        <v>504</v>
      </c>
      <c r="J62" s="279">
        <v>1778769480.186482</v>
      </c>
      <c r="K62" s="269" t="s">
        <v>63</v>
      </c>
    </row>
    <row r="63" spans="2:11" x14ac:dyDescent="0.35">
      <c r="B63" s="204"/>
      <c r="C63" s="204"/>
      <c r="D63" s="204"/>
      <c r="E63" s="204"/>
      <c r="F63" s="269" t="s">
        <v>488</v>
      </c>
      <c r="G63" s="269" t="s">
        <v>468</v>
      </c>
      <c r="H63" s="269" t="s">
        <v>511</v>
      </c>
      <c r="I63" s="269" t="s">
        <v>504</v>
      </c>
      <c r="J63" s="279">
        <v>1895256812</v>
      </c>
      <c r="K63" s="269" t="s">
        <v>63</v>
      </c>
    </row>
    <row r="64" spans="2:11" x14ac:dyDescent="0.35">
      <c r="B64" s="200" t="str">
        <f>IFERROR(VLOOKUP(Government_revenues_table10[[#This Row],[Classification SFP]],Table6_GFS_codes_classification[],COLUMNS($F:F)+3,FALSE),"Do not enter data")</f>
        <v>Autre revenu (14E)</v>
      </c>
      <c r="C64" s="200" t="str">
        <f>IFERROR(VLOOKUP(Government_revenues_table10[[#This Row],[Classification SFP]],Table6_GFS_codes_classification[],COLUMNS($F:G)+3,FALSE),"Do not enter data")</f>
        <v>Revenu dégagé de la propriété (141E)</v>
      </c>
      <c r="D64" s="200" t="str">
        <f>IFERROR(VLOOKUP(Government_revenues_table10[[#This Row],[Classification SFP]],Table6_GFS_codes_classification[],COLUMNS($F:H)+3,FALSE),"Do not enter data")</f>
        <v>Loyers (1415E)</v>
      </c>
      <c r="E64" s="200" t="str">
        <f>IFERROR(VLOOKUP(Government_revenues_table10[[#This Row],[Classification SFP]],Table6_GFS_codes_classification[],COLUMNS($F:I)+3,FALSE),"Do not enter data")</f>
        <v>Redevances (1415E1)</v>
      </c>
      <c r="F64" s="269" t="s">
        <v>488</v>
      </c>
      <c r="G64" s="269" t="s">
        <v>468</v>
      </c>
      <c r="H64" s="269" t="s">
        <v>489</v>
      </c>
      <c r="I64" s="269" t="s">
        <v>565</v>
      </c>
      <c r="J64" s="279">
        <v>442564091</v>
      </c>
      <c r="K64" s="269" t="s">
        <v>63</v>
      </c>
    </row>
    <row r="65" spans="2:11" x14ac:dyDescent="0.35">
      <c r="B65" s="204"/>
      <c r="C65" s="204"/>
      <c r="D65" s="204"/>
      <c r="E65" s="204"/>
      <c r="F65" s="269" t="s">
        <v>488</v>
      </c>
      <c r="G65" s="269" t="s">
        <v>512</v>
      </c>
      <c r="H65" s="269" t="s">
        <v>489</v>
      </c>
      <c r="I65" s="269" t="s">
        <v>565</v>
      </c>
      <c r="J65" s="279">
        <v>340935892</v>
      </c>
      <c r="K65" s="269" t="s">
        <v>63</v>
      </c>
    </row>
    <row r="66" spans="2:11" x14ac:dyDescent="0.35">
      <c r="B66" s="200" t="str">
        <f>IFERROR(VLOOKUP(Government_revenues_table10[[#This Row],[Classification SFP]],Table6_GFS_codes_classification[],COLUMNS($F:F)+3,FALSE),"Do not enter data")</f>
        <v>Autre revenu (14E)</v>
      </c>
      <c r="C66" s="200" t="str">
        <f>IFERROR(VLOOKUP(Government_revenues_table10[[#This Row],[Classification SFP]],Table6_GFS_codes_classification[],COLUMNS($F:G)+3,FALSE),"Do not enter data")</f>
        <v>Amendes, peines et forfaits (143E)</v>
      </c>
      <c r="D66" s="200" t="str">
        <f>IFERROR(VLOOKUP(Government_revenues_table10[[#This Row],[Classification SFP]],Table6_GFS_codes_classification[],COLUMNS($F:H)+3,FALSE),"Do not enter data")</f>
        <v>Amendes, peines et forfaits(143E)</v>
      </c>
      <c r="E66" s="200" t="str">
        <f>IFERROR(VLOOKUP(Government_revenues_table10[[#This Row],[Classification SFP]],Table6_GFS_codes_classification[],COLUMNS($F:I)+3,FALSE),"Do not enter data")</f>
        <v>Amendes, peines et forfaits (143E)</v>
      </c>
      <c r="F66" s="269" t="s">
        <v>477</v>
      </c>
      <c r="G66" s="269" t="s">
        <v>468</v>
      </c>
      <c r="H66" s="269" t="s">
        <v>478</v>
      </c>
      <c r="I66" s="269" t="s">
        <v>474</v>
      </c>
      <c r="J66" s="279">
        <v>1629337030</v>
      </c>
      <c r="K66" s="269" t="s">
        <v>63</v>
      </c>
    </row>
    <row r="67" spans="2:11" x14ac:dyDescent="0.35">
      <c r="B67" s="200" t="str">
        <f>IFERROR(VLOOKUP(Government_revenues_table10[[#This Row],[Classification SFP]],Table6_GFS_codes_classification[],COLUMNS($F:F)+3,FALSE),"Do not enter data")</f>
        <v>Autre revenu (14E)</v>
      </c>
      <c r="C67" s="200" t="str">
        <f>IFERROR(VLOOKUP(Government_revenues_table10[[#This Row],[Classification SFP]],Table6_GFS_codes_classification[],COLUMNS($F:G)+3,FALSE),"Do not enter data")</f>
        <v>Amendes, peines et forfaits (143E)</v>
      </c>
      <c r="D67" s="200" t="str">
        <f>IFERROR(VLOOKUP(Government_revenues_table10[[#This Row],[Classification SFP]],Table6_GFS_codes_classification[],COLUMNS($F:H)+3,FALSE),"Do not enter data")</f>
        <v>Amendes, peines et forfaits(143E)</v>
      </c>
      <c r="E67" s="200" t="str">
        <f>IFERROR(VLOOKUP(Government_revenues_table10[[#This Row],[Classification SFP]],Table6_GFS_codes_classification[],COLUMNS($F:I)+3,FALSE),"Do not enter data")</f>
        <v>Amendes, peines et forfaits (143E)</v>
      </c>
      <c r="F67" s="269" t="s">
        <v>477</v>
      </c>
      <c r="G67" s="269" t="s">
        <v>512</v>
      </c>
      <c r="H67" s="269" t="s">
        <v>478</v>
      </c>
      <c r="I67" s="269" t="s">
        <v>474</v>
      </c>
      <c r="J67" s="279">
        <v>2766942083</v>
      </c>
      <c r="K67" s="269" t="s">
        <v>63</v>
      </c>
    </row>
    <row r="68" spans="2:11" x14ac:dyDescent="0.35">
      <c r="B68" s="200" t="str">
        <f>IFERROR(VLOOKUP(Government_revenues_table10[[#This Row],[Classification SFP]],Table6_GFS_codes_classification[],COLUMNS($F:F)+3,FALSE),"Do not enter data")</f>
        <v>Autre revenu (14E)</v>
      </c>
      <c r="C68" s="200" t="str">
        <f>IFERROR(VLOOKUP(Government_revenues_table10[[#This Row],[Classification SFP]],Table6_GFS_codes_classification[],COLUMNS($F:G)+3,FALSE),"Do not enter data")</f>
        <v>Amendes, peines et forfaits (143E)</v>
      </c>
      <c r="D68" s="200" t="str">
        <f>IFERROR(VLOOKUP(Government_revenues_table10[[#This Row],[Classification SFP]],Table6_GFS_codes_classification[],COLUMNS($F:H)+3,FALSE),"Do not enter data")</f>
        <v>Amendes, peines et forfaits(143E)</v>
      </c>
      <c r="E68" s="200" t="str">
        <f>IFERROR(VLOOKUP(Government_revenues_table10[[#This Row],[Classification SFP]],Table6_GFS_codes_classification[],COLUMNS($F:I)+3,FALSE),"Do not enter data")</f>
        <v>Amendes, peines et forfaits (143E)</v>
      </c>
      <c r="F68" s="269" t="s">
        <v>477</v>
      </c>
      <c r="G68" s="269" t="s">
        <v>391</v>
      </c>
      <c r="H68" s="269" t="s">
        <v>478</v>
      </c>
      <c r="I68" s="269" t="s">
        <v>474</v>
      </c>
      <c r="J68" s="279">
        <v>11032251</v>
      </c>
      <c r="K68" s="269" t="s">
        <v>63</v>
      </c>
    </row>
    <row r="69" spans="2:11" x14ac:dyDescent="0.35">
      <c r="B69" s="204"/>
      <c r="C69" s="204"/>
      <c r="D69" s="204"/>
      <c r="E69" s="204"/>
      <c r="F69" s="269" t="s">
        <v>477</v>
      </c>
      <c r="G69" s="269" t="s">
        <v>468</v>
      </c>
      <c r="H69" s="269" t="s">
        <v>490</v>
      </c>
      <c r="I69" s="269" t="s">
        <v>565</v>
      </c>
      <c r="J69" s="279">
        <v>4022024315</v>
      </c>
      <c r="K69" s="269" t="s">
        <v>63</v>
      </c>
    </row>
    <row r="70" spans="2:11" x14ac:dyDescent="0.35">
      <c r="B70" s="204"/>
      <c r="C70" s="204"/>
      <c r="D70" s="204"/>
      <c r="E70" s="204"/>
      <c r="F70" s="269" t="s">
        <v>486</v>
      </c>
      <c r="G70" s="269" t="s">
        <v>468</v>
      </c>
      <c r="H70" s="269" t="s">
        <v>491</v>
      </c>
      <c r="I70" s="269" t="s">
        <v>565</v>
      </c>
      <c r="J70" s="279">
        <v>35066427164</v>
      </c>
      <c r="K70" s="269" t="s">
        <v>63</v>
      </c>
    </row>
    <row r="71" spans="2:11" x14ac:dyDescent="0.35">
      <c r="B71" s="204"/>
      <c r="C71" s="204"/>
      <c r="D71" s="204"/>
      <c r="E71" s="204"/>
      <c r="F71" s="269" t="s">
        <v>486</v>
      </c>
      <c r="G71" s="269" t="s">
        <v>391</v>
      </c>
      <c r="H71" s="269" t="s">
        <v>491</v>
      </c>
      <c r="I71" s="269" t="s">
        <v>565</v>
      </c>
      <c r="J71" s="279">
        <v>2028496786</v>
      </c>
      <c r="K71" s="269" t="s">
        <v>63</v>
      </c>
    </row>
    <row r="72" spans="2:11" x14ac:dyDescent="0.35">
      <c r="B72" s="204"/>
      <c r="C72" s="204"/>
      <c r="D72" s="204"/>
      <c r="E72" s="204"/>
      <c r="F72" s="269" t="s">
        <v>488</v>
      </c>
      <c r="G72" s="269" t="s">
        <v>512</v>
      </c>
      <c r="H72" s="269" t="s">
        <v>516</v>
      </c>
      <c r="I72" s="269" t="s">
        <v>565</v>
      </c>
      <c r="J72" s="279">
        <v>355708063</v>
      </c>
      <c r="K72" s="269" t="s">
        <v>63</v>
      </c>
    </row>
    <row r="73" spans="2:11" x14ac:dyDescent="0.35">
      <c r="B73" s="204"/>
      <c r="C73" s="204"/>
      <c r="D73" s="204"/>
      <c r="E73" s="204"/>
      <c r="F73" s="269" t="s">
        <v>488</v>
      </c>
      <c r="G73" s="269" t="s">
        <v>512</v>
      </c>
      <c r="H73" s="269" t="s">
        <v>2531</v>
      </c>
      <c r="I73" s="269" t="s">
        <v>565</v>
      </c>
      <c r="J73" s="279">
        <v>93515704</v>
      </c>
      <c r="K73" s="269" t="s">
        <v>63</v>
      </c>
    </row>
    <row r="74" spans="2:11" x14ac:dyDescent="0.35">
      <c r="B74" s="204"/>
      <c r="C74" s="204"/>
      <c r="D74" s="204"/>
      <c r="E74" s="204"/>
      <c r="F74" s="269"/>
      <c r="G74" s="269"/>
      <c r="H74" s="269"/>
      <c r="I74" s="269"/>
      <c r="J74" s="279"/>
      <c r="K74" s="269"/>
    </row>
    <row r="75" spans="2:11" x14ac:dyDescent="0.35">
      <c r="B75" s="204"/>
      <c r="C75" s="204"/>
      <c r="D75" s="204"/>
      <c r="E75" s="204"/>
      <c r="F75" s="269"/>
      <c r="G75" s="269"/>
      <c r="H75" s="269"/>
      <c r="I75" s="269"/>
      <c r="J75" s="279"/>
      <c r="K75" s="269"/>
    </row>
    <row r="76" spans="2:11" x14ac:dyDescent="0.35">
      <c r="B76" s="204"/>
      <c r="C76" s="204"/>
      <c r="D76" s="204"/>
      <c r="E76" s="204"/>
      <c r="F76" s="269"/>
      <c r="G76" s="269"/>
      <c r="H76" s="269"/>
      <c r="I76" s="269"/>
      <c r="J76" s="279"/>
      <c r="K76" s="269"/>
    </row>
    <row r="77" spans="2:11" x14ac:dyDescent="0.35">
      <c r="B77" s="204"/>
      <c r="C77" s="204"/>
      <c r="D77" s="204"/>
      <c r="E77" s="204"/>
      <c r="F77" s="269"/>
      <c r="G77" s="269"/>
      <c r="H77" s="269"/>
      <c r="I77" s="269"/>
      <c r="J77" s="279"/>
      <c r="K77" s="269"/>
    </row>
    <row r="78" spans="2:11" x14ac:dyDescent="0.35">
      <c r="B78" s="204"/>
      <c r="C78" s="204"/>
      <c r="D78" s="204"/>
      <c r="E78" s="204"/>
      <c r="F78" s="269"/>
      <c r="G78" s="269"/>
      <c r="H78" s="269"/>
      <c r="I78" s="269"/>
      <c r="J78" s="279"/>
      <c r="K78" s="269"/>
    </row>
    <row r="79" spans="2:11" x14ac:dyDescent="0.35">
      <c r="B79" s="204"/>
      <c r="C79" s="204"/>
      <c r="D79" s="204"/>
      <c r="E79" s="204"/>
      <c r="F79" s="269"/>
      <c r="G79" s="269"/>
      <c r="H79" s="269"/>
      <c r="I79" s="269"/>
      <c r="J79" s="279"/>
      <c r="K79" s="269"/>
    </row>
    <row r="80" spans="2:11" x14ac:dyDescent="0.35">
      <c r="B80" s="204"/>
      <c r="C80" s="204"/>
      <c r="D80" s="204"/>
      <c r="E80" s="204"/>
      <c r="F80" s="269"/>
      <c r="G80" s="269"/>
      <c r="H80" s="269"/>
      <c r="I80" s="269"/>
      <c r="J80" s="279"/>
      <c r="K80" s="269"/>
    </row>
    <row r="81" spans="2:14" x14ac:dyDescent="0.35">
      <c r="B81" s="204"/>
      <c r="C81" s="204"/>
      <c r="D81" s="204"/>
      <c r="E81" s="204"/>
      <c r="F81" s="269"/>
      <c r="G81" s="269"/>
      <c r="H81" s="269"/>
      <c r="I81" s="269"/>
      <c r="J81" s="279"/>
      <c r="K81" s="269"/>
    </row>
    <row r="82" spans="2:14" ht="15.6" thickBot="1" x14ac:dyDescent="0.4">
      <c r="B82" s="204"/>
      <c r="C82" s="204"/>
      <c r="D82" s="204"/>
      <c r="E82" s="204"/>
      <c r="F82" s="269"/>
      <c r="G82" s="269"/>
      <c r="H82" s="269"/>
      <c r="I82" s="269"/>
      <c r="J82" s="269"/>
      <c r="K82" s="269"/>
    </row>
    <row r="83" spans="2:14" ht="16.8" thickBot="1" x14ac:dyDescent="0.4">
      <c r="F83" s="269"/>
      <c r="G83" s="269"/>
      <c r="H83" s="269"/>
      <c r="I83" s="280" t="s">
        <v>519</v>
      </c>
      <c r="J83" s="281">
        <f>SUBTOTAL(109,J22:J82)</f>
        <v>776087627942.84265</v>
      </c>
      <c r="K83" s="269"/>
    </row>
    <row r="84" spans="2:14" ht="15.6" thickBot="1" x14ac:dyDescent="0.4">
      <c r="F84" s="269"/>
      <c r="G84" s="269"/>
      <c r="H84" s="269"/>
      <c r="I84" s="282"/>
      <c r="J84" s="283"/>
      <c r="K84" s="269"/>
    </row>
    <row r="85" spans="2:14" ht="21" customHeight="1" thickBot="1" x14ac:dyDescent="0.4">
      <c r="F85" s="269"/>
      <c r="G85" s="269"/>
      <c r="H85" s="269"/>
      <c r="I85" s="280" t="s">
        <v>520</v>
      </c>
      <c r="J85" s="281">
        <f>+J83/'COURS 2021'!C366</f>
        <v>1398848390.2330256</v>
      </c>
      <c r="K85" s="269"/>
    </row>
    <row r="90" spans="2:14" ht="24" x14ac:dyDescent="0.35">
      <c r="F90" s="205" t="s">
        <v>521</v>
      </c>
      <c r="G90" s="198"/>
      <c r="H90" s="198"/>
      <c r="I90" s="198"/>
      <c r="J90" s="198"/>
      <c r="K90" s="198"/>
    </row>
    <row r="91" spans="2:14" x14ac:dyDescent="0.35">
      <c r="F91" s="206" t="s">
        <v>522</v>
      </c>
      <c r="G91" s="207"/>
      <c r="H91" s="207"/>
      <c r="I91" s="207"/>
      <c r="J91" s="208"/>
      <c r="K91" s="208"/>
    </row>
    <row r="92" spans="2:14" x14ac:dyDescent="0.35">
      <c r="F92" s="206"/>
      <c r="G92" s="207"/>
      <c r="H92" s="207"/>
      <c r="I92" s="207"/>
      <c r="J92" s="208"/>
      <c r="K92" s="208"/>
    </row>
    <row r="93" spans="2:14" x14ac:dyDescent="0.35">
      <c r="F93" s="206"/>
      <c r="G93" s="207"/>
      <c r="H93" s="207"/>
      <c r="I93" s="207"/>
      <c r="J93" s="208"/>
      <c r="K93" s="208"/>
      <c r="N93" s="243"/>
    </row>
    <row r="94" spans="2:14" x14ac:dyDescent="0.35">
      <c r="F94" s="206" t="s">
        <v>523</v>
      </c>
      <c r="G94" s="207" t="s">
        <v>524</v>
      </c>
      <c r="H94" s="207"/>
      <c r="I94" s="207"/>
      <c r="J94" s="208"/>
      <c r="K94" s="208"/>
      <c r="N94" s="243"/>
    </row>
    <row r="95" spans="2:14" x14ac:dyDescent="0.35">
      <c r="F95" s="206" t="s">
        <v>525</v>
      </c>
      <c r="G95" s="207" t="s">
        <v>526</v>
      </c>
      <c r="H95" s="207"/>
      <c r="I95" s="207"/>
      <c r="J95" s="208"/>
      <c r="K95" s="208"/>
    </row>
    <row r="96" spans="2:14" x14ac:dyDescent="0.35">
      <c r="F96" s="206"/>
      <c r="G96" s="209" t="s">
        <v>356</v>
      </c>
      <c r="H96" s="209" t="s">
        <v>463</v>
      </c>
      <c r="I96" s="209" t="s">
        <v>464</v>
      </c>
      <c r="J96" s="210" t="s">
        <v>465</v>
      </c>
      <c r="K96" s="211" t="s">
        <v>412</v>
      </c>
    </row>
    <row r="97" spans="2:14" x14ac:dyDescent="0.35">
      <c r="F97" s="206"/>
      <c r="G97" s="212" t="s">
        <v>86</v>
      </c>
      <c r="H97" s="212" t="s">
        <v>527</v>
      </c>
      <c r="I97" s="212" t="s">
        <v>528</v>
      </c>
      <c r="J97" s="213"/>
      <c r="K97" s="208" t="s">
        <v>188</v>
      </c>
    </row>
    <row r="98" spans="2:14" x14ac:dyDescent="0.35">
      <c r="F98" s="206"/>
      <c r="G98" s="207" t="s">
        <v>529</v>
      </c>
      <c r="H98" s="207" t="s">
        <v>530</v>
      </c>
      <c r="I98" s="207" t="s">
        <v>528</v>
      </c>
      <c r="J98" s="208"/>
      <c r="K98" s="214" t="s">
        <v>188</v>
      </c>
    </row>
    <row r="99" spans="2:14" ht="15.6" thickBot="1" x14ac:dyDescent="0.4">
      <c r="F99" s="206"/>
      <c r="G99" s="215" t="s">
        <v>531</v>
      </c>
      <c r="H99" s="215"/>
      <c r="I99" s="215"/>
      <c r="J99" s="216">
        <f>SUM(J97:J98)</f>
        <v>0</v>
      </c>
      <c r="K99" s="214" t="s">
        <v>188</v>
      </c>
    </row>
    <row r="100" spans="2:14" ht="15.6" thickTop="1" x14ac:dyDescent="0.35">
      <c r="F100" s="206" t="s">
        <v>532</v>
      </c>
      <c r="G100" s="207" t="s">
        <v>533</v>
      </c>
      <c r="H100" s="207"/>
      <c r="I100" s="207"/>
      <c r="J100" s="208"/>
      <c r="K100" s="208"/>
    </row>
    <row r="101" spans="2:14" x14ac:dyDescent="0.35">
      <c r="F101" s="206" t="s">
        <v>534</v>
      </c>
      <c r="G101" s="207" t="s">
        <v>533</v>
      </c>
      <c r="H101" s="207"/>
      <c r="I101" s="207"/>
      <c r="J101" s="208"/>
      <c r="K101" s="208"/>
    </row>
    <row r="102" spans="2:14" x14ac:dyDescent="0.35">
      <c r="F102" s="206" t="s">
        <v>535</v>
      </c>
      <c r="G102" s="207" t="s">
        <v>533</v>
      </c>
      <c r="H102" s="207"/>
      <c r="I102" s="207"/>
      <c r="J102" s="208"/>
      <c r="K102" s="208"/>
    </row>
    <row r="103" spans="2:14" x14ac:dyDescent="0.35">
      <c r="F103" s="206"/>
      <c r="G103" s="207"/>
      <c r="H103" s="207"/>
      <c r="I103" s="207"/>
      <c r="J103" s="208"/>
      <c r="K103" s="208"/>
    </row>
    <row r="104" spans="2:14" x14ac:dyDescent="0.35">
      <c r="F104" s="206"/>
      <c r="G104" s="207"/>
      <c r="H104" s="207"/>
      <c r="I104" s="207"/>
      <c r="J104" s="208"/>
      <c r="K104" s="208"/>
    </row>
    <row r="105" spans="2:14" ht="18.75" customHeight="1" x14ac:dyDescent="0.35">
      <c r="F105" s="206"/>
      <c r="G105" s="207"/>
      <c r="H105" s="207"/>
      <c r="I105" s="207"/>
      <c r="J105" s="208"/>
      <c r="K105" s="208"/>
    </row>
    <row r="106" spans="2:14" ht="15.75" customHeight="1" x14ac:dyDescent="0.35">
      <c r="F106" s="206"/>
      <c r="G106" s="207"/>
      <c r="H106" s="207"/>
      <c r="I106" s="207"/>
      <c r="J106" s="208"/>
      <c r="K106" s="208"/>
    </row>
    <row r="107" spans="2:14" x14ac:dyDescent="0.35">
      <c r="F107" s="206"/>
      <c r="G107" s="207"/>
      <c r="H107" s="207"/>
      <c r="I107" s="207"/>
      <c r="J107" s="208"/>
      <c r="K107" s="208"/>
    </row>
    <row r="108" spans="2:14" x14ac:dyDescent="0.35">
      <c r="F108" s="206"/>
      <c r="G108" s="207"/>
      <c r="H108" s="207"/>
      <c r="I108" s="207"/>
      <c r="J108" s="208"/>
      <c r="K108" s="208"/>
    </row>
    <row r="109" spans="2:14" ht="16.2" x14ac:dyDescent="0.35">
      <c r="F109" s="41"/>
      <c r="G109" s="41"/>
      <c r="H109" s="41"/>
      <c r="I109" s="41"/>
      <c r="J109" s="41"/>
      <c r="K109" s="41"/>
    </row>
    <row r="110" spans="2:14" ht="15.75" customHeight="1" x14ac:dyDescent="0.35"/>
    <row r="112" spans="2:14" s="12" customFormat="1" ht="17.25" hidden="1" customHeight="1" thickBot="1" x14ac:dyDescent="0.4">
      <c r="B112" s="379" t="s">
        <v>33</v>
      </c>
      <c r="C112" s="379"/>
      <c r="D112" s="379"/>
      <c r="E112" s="379"/>
      <c r="F112" s="379"/>
      <c r="G112" s="379"/>
      <c r="H112" s="379"/>
      <c r="I112" s="379"/>
      <c r="J112" s="379"/>
      <c r="K112" s="379"/>
      <c r="L112" s="379"/>
      <c r="M112" s="379"/>
      <c r="N112" s="379"/>
    </row>
    <row r="113" spans="2:14" s="12" customFormat="1" ht="24" hidden="1" customHeight="1" thickBot="1" x14ac:dyDescent="0.4">
      <c r="B113" s="403" t="s">
        <v>34</v>
      </c>
      <c r="C113" s="403"/>
      <c r="D113" s="403"/>
      <c r="E113" s="403"/>
      <c r="F113" s="403"/>
      <c r="G113" s="403"/>
      <c r="H113" s="403"/>
      <c r="I113" s="403"/>
      <c r="J113" s="403"/>
      <c r="K113" s="403"/>
      <c r="L113" s="403"/>
      <c r="M113" s="403"/>
      <c r="N113" s="403"/>
    </row>
    <row r="114" spans="2:14" s="12" customFormat="1" ht="19.5" hidden="1" customHeight="1" thickBot="1" x14ac:dyDescent="0.4">
      <c r="B114" s="404" t="s">
        <v>35</v>
      </c>
      <c r="C114" s="404"/>
      <c r="D114" s="404"/>
      <c r="E114" s="404"/>
      <c r="F114" s="404"/>
      <c r="G114" s="404"/>
      <c r="H114" s="404"/>
      <c r="I114" s="404"/>
      <c r="J114" s="404"/>
      <c r="K114" s="404"/>
      <c r="L114" s="404"/>
      <c r="M114" s="404"/>
      <c r="N114" s="404"/>
    </row>
    <row r="115" spans="2:14" s="12" customFormat="1" ht="18.75" hidden="1" customHeight="1" x14ac:dyDescent="0.35">
      <c r="B115" s="399" t="s">
        <v>36</v>
      </c>
      <c r="C115" s="399"/>
      <c r="D115" s="399"/>
      <c r="E115" s="399"/>
      <c r="F115" s="399"/>
      <c r="G115" s="399"/>
      <c r="H115" s="399"/>
      <c r="I115" s="399"/>
      <c r="J115" s="399"/>
      <c r="K115" s="399"/>
      <c r="L115" s="399"/>
      <c r="M115" s="399"/>
      <c r="N115" s="399"/>
    </row>
    <row r="116" spans="2:14" s="56" customFormat="1" ht="16.8" thickBot="1" x14ac:dyDescent="0.35">
      <c r="B116" s="54"/>
      <c r="C116" s="54"/>
      <c r="D116" s="54"/>
      <c r="E116" s="54"/>
      <c r="F116" s="54"/>
      <c r="G116" s="54"/>
    </row>
    <row r="117" spans="2:14" ht="18.600000000000001" x14ac:dyDescent="0.35">
      <c r="F117" s="186" t="s">
        <v>112</v>
      </c>
      <c r="G117" s="12"/>
      <c r="H117" s="187"/>
      <c r="I117" s="12"/>
      <c r="J117" s="187"/>
      <c r="K117" s="187"/>
    </row>
    <row r="118" spans="2:14" ht="16.2" x14ac:dyDescent="0.35">
      <c r="F118" s="360" t="s">
        <v>38</v>
      </c>
      <c r="G118" s="360"/>
      <c r="H118" s="360"/>
      <c r="I118" s="12"/>
    </row>
  </sheetData>
  <sheetProtection insertRows="0"/>
  <protectedRanges>
    <protectedRange algorithmName="SHA-512" hashValue="19r0bVvPR7yZA0UiYij7Tv1CBk3noIABvFePbLhCJ4nk3L6A+Fy+RdPPS3STf+a52x4pG2PQK4FAkXK9epnlIA==" saltValue="gQC4yrLvnbJqxYZ0KSEoZA==" spinCount="100000" sqref="K83" name="Government revenues_1"/>
    <protectedRange algorithmName="SHA-512" hashValue="19r0bVvPR7yZA0UiYij7Tv1CBk3noIABvFePbLhCJ4nk3L6A+Fy+RdPPS3STf+a52x4pG2PQK4FAkXK9epnlIA==" saltValue="gQC4yrLvnbJqxYZ0KSEoZA==" spinCount="100000" sqref="F22:G81 I22:K81" name="Government revenues_1_1"/>
  </protectedRanges>
  <mergeCells count="22">
    <mergeCell ref="M22:N26"/>
    <mergeCell ref="F9:J9"/>
    <mergeCell ref="M9:N9"/>
    <mergeCell ref="F10:J10"/>
    <mergeCell ref="M10:N14"/>
    <mergeCell ref="F11:J11"/>
    <mergeCell ref="F12:J12"/>
    <mergeCell ref="F13:J13"/>
    <mergeCell ref="F14:J14"/>
    <mergeCell ref="F15:J15"/>
    <mergeCell ref="F16:N16"/>
    <mergeCell ref="M19:N19"/>
    <mergeCell ref="F20:J20"/>
    <mergeCell ref="M21:N21"/>
    <mergeCell ref="B115:N115"/>
    <mergeCell ref="F118:H118"/>
    <mergeCell ref="M27:N27"/>
    <mergeCell ref="M28:N28"/>
    <mergeCell ref="P31:U31"/>
    <mergeCell ref="B112:N112"/>
    <mergeCell ref="B113:N113"/>
    <mergeCell ref="B114:N114"/>
  </mergeCells>
  <dataValidations count="8">
    <dataValidation type="whole" allowBlank="1" showInputMessage="1" showErrorMessage="1" sqref="M18:N21" xr:uid="{0373652A-75B4-49A7-A63C-68CE78462191}">
      <formula1>444</formula1>
      <formula2>445</formula2>
    </dataValidation>
    <dataValidation type="whole" allowBlank="1" showInputMessage="1" showErrorMessage="1" errorTitle="Veuillez ne pas modifier" error="Veuillez ne pas modifier ces cellules" sqref="K21" xr:uid="{DD6EDAA2-5F77-4729-AD39-3761A06990E9}">
      <formula1>4</formula1>
      <formula2>5</formula2>
    </dataValidation>
    <dataValidation type="decimal" allowBlank="1" showInputMessage="1" showErrorMessage="1" errorTitle="Veuillez ne pas modifier" error="Veuillez ne pas modifier ces cellules" sqref="B116:G116" xr:uid="{474C2CE9-E5EF-49A9-8028-D524B6C14182}">
      <formula1>10000</formula1>
      <formula2>500000</formula2>
    </dataValidation>
    <dataValidation type="whole" allowBlank="1" showInputMessage="1" showErrorMessage="1" errorTitle="Veuillez ne pas modifier" error="Veuillez ne pas modifier ces cellules" sqref="F18 F21 M22:N28 B112:B115 F20:K20" xr:uid="{A8EFD201-418A-4A40-8203-899837E497F2}">
      <formula1>444</formula1>
      <formula2>445</formula2>
    </dataValidation>
    <dataValidation allowBlank="1" showInputMessage="1" showErrorMessage="1" errorTitle="Veuillez ne pas modifier" error="Veuillez ne pas modifier ces cellules" sqref="I21 F118:H118" xr:uid="{CB01E6FE-66E6-4E13-9797-093EB0910F17}"/>
    <dataValidation type="list" showDropDown="1" showInputMessage="1" showErrorMessage="1" errorTitle="Veuillez ne pas modifier" error="Veuillez ne pas modifier ces cellules" sqref="M29:N29" xr:uid="{EB0DCF29-E395-4E09-8854-B510160A1877}">
      <formula1>"#ERROR!"</formula1>
    </dataValidation>
    <dataValidation type="textLength" allowBlank="1" showInputMessage="1" showErrorMessage="1" errorTitle="Veuillez ne pas modifier" error="Veuillez ne pas modifier ces cellules" sqref="F90:K91 G21:H21 G18:K18 J20:J21" xr:uid="{7F9DA91D-F94D-43E5-99F0-B8B3B32FD250}">
      <formula1>10000</formula1>
      <formula2>50000</formula2>
    </dataValidation>
    <dataValidation type="whole" allowBlank="1" showInputMessage="1" showErrorMessage="1" errorTitle="Veuillez ne pas modifier" error="Veuillez ne pas modifier ces cellules" sqref="F117:H117 I117:N118 F109:N111" xr:uid="{F92D2A1A-1AAD-4C65-82C2-CF88B134C79B}">
      <formula1>10000</formula1>
      <formula2>50000</formula2>
    </dataValidation>
  </dataValidations>
  <hyperlinks>
    <hyperlink ref="M19" r:id="rId1" location="r5-1" display="EITI Requirement 5.1" xr:uid="{55952409-D1D0-4921-9817-C2690B458B67}"/>
    <hyperlink ref="F16:N16" r:id="rId2" display="If you have any questions, please contact data@eiti.org" xr:uid="{3DE0F036-0E12-496F-AAE7-67BF324FE30E}"/>
    <hyperlink ref="F20" r:id="rId3" location="r4-1" display="EITI Requirement 4.1" xr:uid="{A7732F5E-A654-463E-AB00-C79E49BF534E}"/>
    <hyperlink ref="F20:J20" r:id="rId4" location="r4-1" display=" Exigence ITIE 4.1.d.: Divulgation exhaustive de la part du gouvernement " xr:uid="{4E80CA08-D387-4D50-9F25-ED37978261A5}"/>
    <hyperlink ref="B114:G114" r:id="rId5" display="Pour la version la plus récente des modèles de données résumées, consultez https://eiti.org/fr/document/modele-donnees-resumees-itie" xr:uid="{337C6382-379D-4BE5-AD81-62AA2BE4D4F1}"/>
    <hyperlink ref="B113:G113" r:id="rId6" display="Vous voulez en savoir plus sur votre pays ? Vérifiez si votre pays met en œuvre la Norme ITIE en visitant https://eiti.org/countries" xr:uid="{0D552ADE-E58C-40CA-8659-F4F92E802DC6}"/>
    <hyperlink ref="B115:G115" r:id="rId7" display="Give us your feedback or report a conflict in the data! Write to us at  data@eiti.org" xr:uid="{1C3A4D4B-931C-4D72-8660-7C0A0CA09802}"/>
    <hyperlink ref="M28:N28" r:id="rId8" display="or, https://www.imf.org/external/np/sta/gfsm/" xr:uid="{BDE99425-2D34-4FD8-B1FD-89A5151FA2B1}"/>
    <hyperlink ref="M27:N27" r:id="rId9" display="Pour plus d’orientations, visitez la page https://eiti.org/fr/document/modele-donnees-resumees-itie" xr:uid="{C76D8D78-68DA-4651-B3CF-262497EF60B9}"/>
    <hyperlink ref="M19:N19" r:id="rId10" location="r5-1" display="Exigence ITIE 5.1.b: Classification des revenus" xr:uid="{7A7545A3-9B27-4729-8162-225257B31DC5}"/>
  </hyperlinks>
  <pageMargins left="0.7" right="0.7" top="0.75" bottom="0.75" header="0.3" footer="0.3"/>
  <pageSetup paperSize="9" orientation="portrait" r:id="rId11"/>
  <colBreaks count="1" manualBreakCount="1">
    <brk id="12" max="1048575" man="1"/>
  </colBreaks>
  <drawing r:id="rId12"/>
  <tableParts count="1">
    <tablePart r:id="rId1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6D75F5-F78F-433F-89AB-DC87675EF30A}">
          <x14:formula1>
            <xm:f>'C:\Users\radhouanebouzaiane\Library\Containers\com.microsoft.Excel\Data\Documents\C:\Users\kr65\Downloads\SD\2.0\[Summary Data 2.0 data validation french translation.xlsm]Lists'!#REF!</xm:f>
          </x14:formula1>
          <xm:sqref>B22:E82</xm:sqref>
        </x14:dataValidation>
        <x14:dataValidation type="list" allowBlank="1" showInputMessage="1" showErrorMessage="1" xr:uid="{1E94326A-FFE5-4F80-B64F-2BF3BF6B1733}">
          <x14:formula1>
            <xm:f>Listes!$I$11:$I$168</xm:f>
          </x14:formula1>
          <xm:sqref>K97:K99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N500"/>
  <sheetViews>
    <sheetView showGridLines="0" zoomScale="85" zoomScaleNormal="85" workbookViewId="0">
      <selection activeCell="G500" sqref="G500"/>
    </sheetView>
  </sheetViews>
  <sheetFormatPr baseColWidth="10" defaultColWidth="9.33203125" defaultRowHeight="15" x14ac:dyDescent="0.35"/>
  <cols>
    <col min="1" max="1" width="3.6640625" style="188" customWidth="1"/>
    <col min="2" max="2" width="4.44140625" style="188" hidden="1" customWidth="1"/>
    <col min="3" max="3" width="17.33203125" style="188" customWidth="1"/>
    <col min="4" max="4" width="18.33203125" style="188" customWidth="1"/>
    <col min="5" max="5" width="69.109375" style="188" bestFit="1" customWidth="1"/>
    <col min="6" max="6" width="17.33203125" style="188" customWidth="1"/>
    <col min="7" max="7" width="23.44140625" style="188" customWidth="1"/>
    <col min="8" max="8" width="25.44140625" style="188" customWidth="1"/>
    <col min="9" max="9" width="20" style="188" customWidth="1"/>
    <col min="10" max="10" width="25.6640625" style="188" bestFit="1" customWidth="1"/>
    <col min="11" max="11" width="10.6640625" style="188" customWidth="1"/>
    <col min="12" max="12" width="20" style="188" customWidth="1"/>
    <col min="13" max="13" width="23.33203125" style="188" bestFit="1" customWidth="1"/>
    <col min="14" max="14" width="15.33203125" style="188" customWidth="1"/>
    <col min="15" max="15" width="19.109375" style="188" bestFit="1" customWidth="1"/>
    <col min="16" max="16" width="9.33203125" style="188"/>
    <col min="17" max="33" width="15.6640625" style="188" customWidth="1"/>
    <col min="34" max="16384" width="9.33203125" style="188"/>
  </cols>
  <sheetData>
    <row r="2" spans="2:14" ht="16.2" x14ac:dyDescent="0.35">
      <c r="C2" s="15" t="s">
        <v>536</v>
      </c>
      <c r="D2" s="217"/>
      <c r="E2" s="217"/>
      <c r="F2" s="218"/>
      <c r="G2" s="217"/>
      <c r="H2" s="217"/>
      <c r="I2" s="217"/>
      <c r="J2" s="217"/>
      <c r="K2" s="217"/>
      <c r="L2" s="217"/>
    </row>
    <row r="3" spans="2:14" ht="21.6" x14ac:dyDescent="0.35">
      <c r="C3" s="411" t="s">
        <v>46</v>
      </c>
      <c r="D3" s="411"/>
      <c r="E3" s="411"/>
      <c r="F3" s="411"/>
      <c r="G3" s="189"/>
      <c r="H3" s="189"/>
      <c r="I3" s="219"/>
      <c r="J3" s="189"/>
      <c r="K3" s="189"/>
      <c r="L3" s="189"/>
    </row>
    <row r="4" spans="2:14" ht="16.2" x14ac:dyDescent="0.35">
      <c r="C4" s="420" t="s">
        <v>537</v>
      </c>
      <c r="D4" s="420"/>
      <c r="E4" s="420"/>
      <c r="F4" s="420"/>
      <c r="G4" s="420"/>
      <c r="H4" s="220"/>
      <c r="I4" s="421"/>
      <c r="J4" s="421"/>
      <c r="K4" s="421"/>
      <c r="L4" s="217"/>
    </row>
    <row r="5" spans="2:14" ht="16.2" x14ac:dyDescent="0.35">
      <c r="C5" s="420" t="s">
        <v>538</v>
      </c>
      <c r="D5" s="420"/>
      <c r="E5" s="420"/>
      <c r="F5" s="420"/>
      <c r="G5" s="420"/>
      <c r="H5" s="220"/>
      <c r="I5" s="421"/>
      <c r="J5" s="421"/>
      <c r="K5" s="421"/>
      <c r="L5" s="217"/>
    </row>
    <row r="6" spans="2:14" ht="16.2" x14ac:dyDescent="0.35">
      <c r="C6" s="420" t="s">
        <v>539</v>
      </c>
      <c r="D6" s="420"/>
      <c r="E6" s="420"/>
      <c r="F6" s="420"/>
      <c r="G6" s="420"/>
      <c r="H6" s="220"/>
      <c r="I6" s="421"/>
      <c r="J6" s="421"/>
      <c r="K6" s="421"/>
      <c r="L6" s="217"/>
    </row>
    <row r="7" spans="2:14" ht="16.2" x14ac:dyDescent="0.35">
      <c r="C7" s="420" t="s">
        <v>540</v>
      </c>
      <c r="D7" s="420"/>
      <c r="E7" s="420"/>
      <c r="F7" s="420"/>
      <c r="G7" s="420"/>
      <c r="H7" s="220"/>
      <c r="I7" s="421"/>
      <c r="J7" s="421"/>
      <c r="K7" s="421"/>
      <c r="L7" s="217"/>
    </row>
    <row r="8" spans="2:14" ht="16.2" x14ac:dyDescent="0.35">
      <c r="C8" s="420" t="s">
        <v>541</v>
      </c>
      <c r="D8" s="420"/>
      <c r="E8" s="420"/>
      <c r="F8" s="420"/>
      <c r="G8" s="420"/>
      <c r="H8" s="220"/>
      <c r="I8" s="421"/>
      <c r="J8" s="421"/>
      <c r="K8" s="421"/>
      <c r="L8" s="217"/>
    </row>
    <row r="9" spans="2:14" ht="16.2" x14ac:dyDescent="0.35">
      <c r="C9" s="378" t="s">
        <v>542</v>
      </c>
      <c r="D9" s="378"/>
      <c r="E9" s="378"/>
      <c r="F9" s="378"/>
      <c r="G9" s="378"/>
      <c r="H9" s="378"/>
      <c r="I9" s="378"/>
      <c r="J9" s="378"/>
      <c r="K9" s="378"/>
      <c r="L9" s="217"/>
    </row>
    <row r="11" spans="2:14" ht="24" x14ac:dyDescent="0.35">
      <c r="C11" s="417" t="s">
        <v>543</v>
      </c>
      <c r="D11" s="417"/>
      <c r="E11" s="417"/>
      <c r="F11" s="417"/>
      <c r="G11" s="417"/>
      <c r="H11" s="417"/>
      <c r="I11" s="417"/>
      <c r="J11" s="417"/>
      <c r="K11" s="417"/>
    </row>
    <row r="13" spans="2:14" x14ac:dyDescent="0.35">
      <c r="C13" s="418" t="s">
        <v>544</v>
      </c>
      <c r="D13" s="418"/>
      <c r="E13" s="418"/>
      <c r="F13" s="418"/>
      <c r="G13" s="418"/>
      <c r="H13" s="418"/>
      <c r="I13" s="418"/>
      <c r="J13" s="418"/>
      <c r="K13" s="419"/>
      <c r="L13" s="237"/>
      <c r="M13" s="237"/>
      <c r="N13" s="237"/>
    </row>
    <row r="14" spans="2:14" x14ac:dyDescent="0.35">
      <c r="B14" s="188" t="s">
        <v>356</v>
      </c>
      <c r="C14" s="188" t="s">
        <v>545</v>
      </c>
      <c r="D14" s="188" t="s">
        <v>464</v>
      </c>
      <c r="E14" s="188" t="s">
        <v>546</v>
      </c>
      <c r="F14" s="188" t="s">
        <v>547</v>
      </c>
      <c r="G14" s="188" t="s">
        <v>548</v>
      </c>
      <c r="H14" s="188" t="s">
        <v>549</v>
      </c>
      <c r="I14" s="188" t="s">
        <v>550</v>
      </c>
      <c r="J14" s="188" t="s">
        <v>551</v>
      </c>
      <c r="K14" s="188" t="s">
        <v>552</v>
      </c>
      <c r="L14" s="188" t="s">
        <v>553</v>
      </c>
      <c r="M14" s="188" t="s">
        <v>554</v>
      </c>
      <c r="N14" s="188" t="s">
        <v>555</v>
      </c>
    </row>
    <row r="15" spans="2:14" x14ac:dyDescent="0.35">
      <c r="C15" s="269" t="s">
        <v>468</v>
      </c>
      <c r="D15" s="269" t="s">
        <v>494</v>
      </c>
      <c r="E15" s="269" t="s">
        <v>493</v>
      </c>
      <c r="F15" s="269" t="s">
        <v>73</v>
      </c>
      <c r="G15" s="269" t="s">
        <v>75</v>
      </c>
      <c r="H15" s="269" t="s">
        <v>75</v>
      </c>
      <c r="I15" s="269"/>
      <c r="J15" s="278">
        <v>8350000000</v>
      </c>
      <c r="K15" s="269" t="s">
        <v>73</v>
      </c>
      <c r="L15" s="269"/>
      <c r="M15" s="269"/>
      <c r="N15" s="269"/>
    </row>
    <row r="16" spans="2:14" x14ac:dyDescent="0.35">
      <c r="C16" s="269" t="s">
        <v>468</v>
      </c>
      <c r="D16" s="269" t="s">
        <v>565</v>
      </c>
      <c r="E16" s="269" t="s">
        <v>487</v>
      </c>
      <c r="F16" s="269" t="s">
        <v>73</v>
      </c>
      <c r="G16" s="269" t="s">
        <v>75</v>
      </c>
      <c r="H16" s="269" t="s">
        <v>75</v>
      </c>
      <c r="I16" s="269"/>
      <c r="J16" s="278">
        <v>9223309917</v>
      </c>
      <c r="K16" s="269" t="s">
        <v>73</v>
      </c>
      <c r="L16" s="269"/>
      <c r="M16" s="269"/>
      <c r="N16" s="269"/>
    </row>
    <row r="17" spans="3:14" x14ac:dyDescent="0.35">
      <c r="C17" s="269" t="s">
        <v>468</v>
      </c>
      <c r="D17" s="269" t="s">
        <v>565</v>
      </c>
      <c r="E17" s="269" t="s">
        <v>489</v>
      </c>
      <c r="F17" s="269" t="s">
        <v>67</v>
      </c>
      <c r="G17" s="269" t="s">
        <v>73</v>
      </c>
      <c r="H17" s="269"/>
      <c r="I17" s="269"/>
      <c r="J17" s="278">
        <v>21300000</v>
      </c>
      <c r="K17" s="269" t="s">
        <v>73</v>
      </c>
      <c r="L17" s="269"/>
      <c r="M17" s="269"/>
      <c r="N17" s="269"/>
    </row>
    <row r="18" spans="3:14" x14ac:dyDescent="0.35">
      <c r="C18" s="269" t="s">
        <v>468</v>
      </c>
      <c r="D18" s="269" t="s">
        <v>565</v>
      </c>
      <c r="E18" s="269" t="s">
        <v>491</v>
      </c>
      <c r="F18" s="269" t="s">
        <v>73</v>
      </c>
      <c r="G18" s="269" t="s">
        <v>75</v>
      </c>
      <c r="H18" s="269" t="s">
        <v>75</v>
      </c>
      <c r="I18" s="269"/>
      <c r="J18" s="278">
        <v>389107868</v>
      </c>
      <c r="K18" s="269" t="s">
        <v>73</v>
      </c>
      <c r="L18" s="269"/>
      <c r="M18" s="269"/>
      <c r="N18" s="269"/>
    </row>
    <row r="19" spans="3:14" x14ac:dyDescent="0.35">
      <c r="C19" s="269" t="s">
        <v>468</v>
      </c>
      <c r="D19" s="269" t="s">
        <v>474</v>
      </c>
      <c r="E19" s="269" t="s">
        <v>473</v>
      </c>
      <c r="F19" s="269" t="s">
        <v>73</v>
      </c>
      <c r="G19" s="269" t="s">
        <v>75</v>
      </c>
      <c r="H19" s="269" t="s">
        <v>75</v>
      </c>
      <c r="I19" s="269"/>
      <c r="J19" s="278">
        <v>36092188</v>
      </c>
      <c r="K19" s="269" t="s">
        <v>73</v>
      </c>
      <c r="L19" s="269"/>
      <c r="M19" s="269"/>
      <c r="N19" s="269"/>
    </row>
    <row r="20" spans="3:14" x14ac:dyDescent="0.35">
      <c r="C20" s="269" t="s">
        <v>468</v>
      </c>
      <c r="D20" s="269" t="s">
        <v>474</v>
      </c>
      <c r="E20" s="269" t="s">
        <v>478</v>
      </c>
      <c r="F20" s="269" t="s">
        <v>73</v>
      </c>
      <c r="G20" s="269" t="s">
        <v>75</v>
      </c>
      <c r="H20" s="269" t="s">
        <v>75</v>
      </c>
      <c r="I20" s="269"/>
      <c r="J20" s="278">
        <v>1000000</v>
      </c>
      <c r="K20" s="269" t="s">
        <v>73</v>
      </c>
      <c r="L20" s="269"/>
      <c r="M20" s="269"/>
      <c r="N20" s="269"/>
    </row>
    <row r="21" spans="3:14" x14ac:dyDescent="0.35">
      <c r="C21" s="269" t="s">
        <v>468</v>
      </c>
      <c r="D21" s="269" t="s">
        <v>565</v>
      </c>
      <c r="E21" s="269" t="s">
        <v>481</v>
      </c>
      <c r="F21" s="269" t="s">
        <v>73</v>
      </c>
      <c r="G21" s="269" t="s">
        <v>75</v>
      </c>
      <c r="H21" s="269" t="s">
        <v>75</v>
      </c>
      <c r="I21" s="269"/>
      <c r="J21" s="278">
        <v>70254452</v>
      </c>
      <c r="K21" s="269" t="s">
        <v>73</v>
      </c>
      <c r="L21" s="269"/>
      <c r="M21" s="269"/>
      <c r="N21" s="269"/>
    </row>
    <row r="22" spans="3:14" x14ac:dyDescent="0.35">
      <c r="C22" s="269" t="s">
        <v>468</v>
      </c>
      <c r="D22" s="269" t="s">
        <v>565</v>
      </c>
      <c r="E22" s="269" t="s">
        <v>480</v>
      </c>
      <c r="F22" s="269" t="s">
        <v>73</v>
      </c>
      <c r="G22" s="269" t="s">
        <v>75</v>
      </c>
      <c r="H22" s="269" t="s">
        <v>75</v>
      </c>
      <c r="I22" s="269"/>
      <c r="J22" s="278">
        <v>76980915.400000006</v>
      </c>
      <c r="K22" s="269" t="s">
        <v>73</v>
      </c>
      <c r="L22" s="269"/>
      <c r="M22" s="269"/>
      <c r="N22" s="269"/>
    </row>
    <row r="23" spans="3:14" x14ac:dyDescent="0.35">
      <c r="C23" s="269" t="s">
        <v>468</v>
      </c>
      <c r="D23" s="269" t="s">
        <v>565</v>
      </c>
      <c r="E23" s="269" t="s">
        <v>484</v>
      </c>
      <c r="F23" s="269" t="s">
        <v>73</v>
      </c>
      <c r="G23" s="269" t="s">
        <v>75</v>
      </c>
      <c r="H23" s="269" t="s">
        <v>75</v>
      </c>
      <c r="I23" s="269"/>
      <c r="J23" s="278">
        <v>3551742227</v>
      </c>
      <c r="K23" s="269" t="s">
        <v>73</v>
      </c>
      <c r="L23" s="269"/>
      <c r="M23" s="269"/>
      <c r="N23" s="269"/>
    </row>
    <row r="24" spans="3:14" x14ac:dyDescent="0.35">
      <c r="C24" s="269" t="s">
        <v>468</v>
      </c>
      <c r="D24" s="269" t="s">
        <v>470</v>
      </c>
      <c r="E24" s="269" t="s">
        <v>469</v>
      </c>
      <c r="F24" s="269" t="s">
        <v>73</v>
      </c>
      <c r="G24" s="269" t="s">
        <v>75</v>
      </c>
      <c r="H24" s="269" t="s">
        <v>75</v>
      </c>
      <c r="I24" s="269"/>
      <c r="J24" s="278">
        <v>629982575</v>
      </c>
      <c r="K24" s="269" t="s">
        <v>73</v>
      </c>
      <c r="L24" s="269"/>
      <c r="M24" s="269"/>
      <c r="N24" s="269"/>
    </row>
    <row r="25" spans="3:14" x14ac:dyDescent="0.35">
      <c r="C25" s="269" t="s">
        <v>468</v>
      </c>
      <c r="D25" s="269" t="s">
        <v>504</v>
      </c>
      <c r="E25" s="269" t="s">
        <v>508</v>
      </c>
      <c r="F25" s="269" t="s">
        <v>67</v>
      </c>
      <c r="G25" s="269" t="s">
        <v>67</v>
      </c>
      <c r="H25" s="269" t="s">
        <v>566</v>
      </c>
      <c r="I25" s="269"/>
      <c r="J25" s="278">
        <v>125530708433.36476</v>
      </c>
      <c r="K25" s="269" t="s">
        <v>67</v>
      </c>
      <c r="L25" s="357">
        <v>3546141.8400000003</v>
      </c>
      <c r="M25" s="269" t="s">
        <v>2540</v>
      </c>
      <c r="N25" s="269"/>
    </row>
    <row r="26" spans="3:14" x14ac:dyDescent="0.35">
      <c r="C26" s="269" t="s">
        <v>468</v>
      </c>
      <c r="D26" s="269" t="s">
        <v>504</v>
      </c>
      <c r="E26" s="269" t="s">
        <v>509</v>
      </c>
      <c r="F26" s="269" t="s">
        <v>67</v>
      </c>
      <c r="G26" s="269" t="s">
        <v>67</v>
      </c>
      <c r="H26" s="269" t="s">
        <v>559</v>
      </c>
      <c r="I26" s="269"/>
      <c r="J26" s="278">
        <v>-33482452200.367912</v>
      </c>
      <c r="K26" s="269" t="s">
        <v>73</v>
      </c>
      <c r="L26" s="269"/>
      <c r="M26" s="269"/>
      <c r="N26" s="269"/>
    </row>
    <row r="27" spans="3:14" x14ac:dyDescent="0.35">
      <c r="C27" s="269" t="s">
        <v>468</v>
      </c>
      <c r="D27" s="269" t="s">
        <v>500</v>
      </c>
      <c r="E27" s="269" t="s">
        <v>499</v>
      </c>
      <c r="F27" s="269" t="s">
        <v>73</v>
      </c>
      <c r="G27" s="269" t="s">
        <v>75</v>
      </c>
      <c r="H27" s="269" t="s">
        <v>75</v>
      </c>
      <c r="I27" s="269"/>
      <c r="J27" s="278">
        <v>13662041520</v>
      </c>
      <c r="K27" s="269" t="s">
        <v>73</v>
      </c>
      <c r="L27" s="269"/>
      <c r="M27" s="269"/>
      <c r="N27" s="269"/>
    </row>
    <row r="28" spans="3:14" x14ac:dyDescent="0.35">
      <c r="C28" s="269" t="s">
        <v>468</v>
      </c>
      <c r="D28" s="269" t="s">
        <v>565</v>
      </c>
      <c r="E28" s="269" t="s">
        <v>487</v>
      </c>
      <c r="F28" s="269" t="s">
        <v>73</v>
      </c>
      <c r="G28" s="269" t="s">
        <v>75</v>
      </c>
      <c r="H28" s="269" t="s">
        <v>75</v>
      </c>
      <c r="I28" s="269"/>
      <c r="J28" s="278">
        <v>14720480238</v>
      </c>
      <c r="K28" s="269" t="s">
        <v>73</v>
      </c>
      <c r="L28" s="269"/>
      <c r="M28" s="269"/>
      <c r="N28" s="269"/>
    </row>
    <row r="29" spans="3:14" x14ac:dyDescent="0.35">
      <c r="C29" s="269" t="s">
        <v>468</v>
      </c>
      <c r="D29" s="269" t="s">
        <v>565</v>
      </c>
      <c r="E29" s="269" t="s">
        <v>489</v>
      </c>
      <c r="F29" s="269" t="s">
        <v>67</v>
      </c>
      <c r="G29" s="269" t="s">
        <v>67</v>
      </c>
      <c r="H29" s="269" t="s">
        <v>560</v>
      </c>
      <c r="I29" s="269"/>
      <c r="J29" s="278">
        <v>9800000</v>
      </c>
      <c r="K29" s="269" t="s">
        <v>73</v>
      </c>
      <c r="L29" s="269"/>
      <c r="M29" s="269"/>
      <c r="N29" s="269"/>
    </row>
    <row r="30" spans="3:14" x14ac:dyDescent="0.35">
      <c r="C30" s="269" t="s">
        <v>468</v>
      </c>
      <c r="D30" s="269" t="s">
        <v>565</v>
      </c>
      <c r="E30" s="269" t="s">
        <v>489</v>
      </c>
      <c r="F30" s="269" t="s">
        <v>67</v>
      </c>
      <c r="G30" s="269" t="s">
        <v>67</v>
      </c>
      <c r="H30" s="269" t="s">
        <v>434</v>
      </c>
      <c r="I30" s="269"/>
      <c r="J30" s="278">
        <v>6000000</v>
      </c>
      <c r="K30" s="269" t="s">
        <v>73</v>
      </c>
      <c r="L30" s="269"/>
      <c r="M30" s="269"/>
      <c r="N30" s="269"/>
    </row>
    <row r="31" spans="3:14" x14ac:dyDescent="0.35">
      <c r="C31" s="269" t="s">
        <v>468</v>
      </c>
      <c r="D31" s="269" t="s">
        <v>565</v>
      </c>
      <c r="E31" s="269" t="s">
        <v>489</v>
      </c>
      <c r="F31" s="269" t="s">
        <v>67</v>
      </c>
      <c r="G31" s="269" t="s">
        <v>67</v>
      </c>
      <c r="H31" s="269" t="s">
        <v>435</v>
      </c>
      <c r="I31" s="269"/>
      <c r="J31" s="278">
        <v>6000000</v>
      </c>
      <c r="K31" s="269" t="s">
        <v>73</v>
      </c>
      <c r="L31" s="269"/>
      <c r="M31" s="269"/>
      <c r="N31" s="269"/>
    </row>
    <row r="32" spans="3:14" x14ac:dyDescent="0.35">
      <c r="C32" s="269" t="s">
        <v>468</v>
      </c>
      <c r="D32" s="269" t="s">
        <v>565</v>
      </c>
      <c r="E32" s="269" t="s">
        <v>489</v>
      </c>
      <c r="F32" s="269" t="s">
        <v>67</v>
      </c>
      <c r="G32" s="269" t="s">
        <v>67</v>
      </c>
      <c r="H32" s="269" t="s">
        <v>436</v>
      </c>
      <c r="I32" s="269"/>
      <c r="J32" s="278">
        <v>6000000</v>
      </c>
      <c r="K32" s="269" t="s">
        <v>73</v>
      </c>
      <c r="L32" s="269"/>
      <c r="M32" s="269"/>
      <c r="N32" s="269"/>
    </row>
    <row r="33" spans="3:14" x14ac:dyDescent="0.35">
      <c r="C33" s="269" t="s">
        <v>468</v>
      </c>
      <c r="D33" s="269" t="s">
        <v>565</v>
      </c>
      <c r="E33" s="269" t="s">
        <v>491</v>
      </c>
      <c r="F33" s="269" t="s">
        <v>73</v>
      </c>
      <c r="G33" s="269" t="s">
        <v>75</v>
      </c>
      <c r="H33" s="269" t="s">
        <v>75</v>
      </c>
      <c r="I33" s="269"/>
      <c r="J33" s="278">
        <v>1023563198</v>
      </c>
      <c r="K33" s="269" t="s">
        <v>73</v>
      </c>
      <c r="L33" s="269"/>
      <c r="M33" s="269"/>
      <c r="N33" s="269"/>
    </row>
    <row r="34" spans="3:14" x14ac:dyDescent="0.35">
      <c r="C34" s="269" t="s">
        <v>468</v>
      </c>
      <c r="D34" s="269" t="s">
        <v>565</v>
      </c>
      <c r="E34" s="269" t="s">
        <v>490</v>
      </c>
      <c r="F34" s="269" t="s">
        <v>73</v>
      </c>
      <c r="G34" s="269" t="s">
        <v>75</v>
      </c>
      <c r="H34" s="269" t="s">
        <v>75</v>
      </c>
      <c r="I34" s="269"/>
      <c r="J34" s="278">
        <v>2647420002</v>
      </c>
      <c r="K34" s="269" t="s">
        <v>73</v>
      </c>
      <c r="L34" s="269"/>
      <c r="M34" s="269"/>
      <c r="N34" s="269"/>
    </row>
    <row r="35" spans="3:14" x14ac:dyDescent="0.35">
      <c r="C35" s="269" t="s">
        <v>468</v>
      </c>
      <c r="D35" s="269" t="s">
        <v>474</v>
      </c>
      <c r="E35" s="269" t="s">
        <v>473</v>
      </c>
      <c r="F35" s="269" t="s">
        <v>73</v>
      </c>
      <c r="G35" s="269" t="s">
        <v>75</v>
      </c>
      <c r="H35" s="269" t="s">
        <v>75</v>
      </c>
      <c r="I35" s="269"/>
      <c r="J35" s="278">
        <v>1079572204</v>
      </c>
      <c r="K35" s="269" t="s">
        <v>73</v>
      </c>
      <c r="L35" s="269"/>
      <c r="M35" s="269"/>
      <c r="N35" s="269"/>
    </row>
    <row r="36" spans="3:14" x14ac:dyDescent="0.35">
      <c r="C36" s="269" t="s">
        <v>468</v>
      </c>
      <c r="D36" s="269" t="s">
        <v>474</v>
      </c>
      <c r="E36" s="269" t="s">
        <v>476</v>
      </c>
      <c r="F36" s="269" t="s">
        <v>73</v>
      </c>
      <c r="G36" s="269" t="s">
        <v>75</v>
      </c>
      <c r="H36" s="269" t="s">
        <v>75</v>
      </c>
      <c r="I36" s="269"/>
      <c r="J36" s="278">
        <v>571677</v>
      </c>
      <c r="K36" s="269" t="s">
        <v>73</v>
      </c>
      <c r="L36" s="269"/>
      <c r="M36" s="269"/>
      <c r="N36" s="269"/>
    </row>
    <row r="37" spans="3:14" x14ac:dyDescent="0.35">
      <c r="C37" s="269" t="s">
        <v>468</v>
      </c>
      <c r="D37" s="269" t="s">
        <v>565</v>
      </c>
      <c r="E37" s="269" t="s">
        <v>481</v>
      </c>
      <c r="F37" s="269" t="s">
        <v>73</v>
      </c>
      <c r="G37" s="269" t="s">
        <v>75</v>
      </c>
      <c r="H37" s="269" t="s">
        <v>75</v>
      </c>
      <c r="I37" s="269"/>
      <c r="J37" s="278">
        <v>98506704</v>
      </c>
      <c r="K37" s="269" t="s">
        <v>73</v>
      </c>
      <c r="L37" s="269"/>
      <c r="M37" s="269"/>
      <c r="N37" s="269"/>
    </row>
    <row r="38" spans="3:14" x14ac:dyDescent="0.35">
      <c r="C38" s="269" t="s">
        <v>468</v>
      </c>
      <c r="D38" s="269" t="s">
        <v>565</v>
      </c>
      <c r="E38" s="269" t="s">
        <v>480</v>
      </c>
      <c r="F38" s="269" t="s">
        <v>73</v>
      </c>
      <c r="G38" s="269" t="s">
        <v>75</v>
      </c>
      <c r="H38" s="269" t="s">
        <v>75</v>
      </c>
      <c r="I38" s="269"/>
      <c r="J38" s="278">
        <v>147760044</v>
      </c>
      <c r="K38" s="269" t="s">
        <v>73</v>
      </c>
      <c r="L38" s="269"/>
      <c r="M38" s="269"/>
      <c r="N38" s="269"/>
    </row>
    <row r="39" spans="3:14" x14ac:dyDescent="0.35">
      <c r="C39" s="269" t="s">
        <v>468</v>
      </c>
      <c r="D39" s="269" t="s">
        <v>565</v>
      </c>
      <c r="E39" s="269" t="s">
        <v>484</v>
      </c>
      <c r="F39" s="269" t="s">
        <v>73</v>
      </c>
      <c r="G39" s="269" t="s">
        <v>75</v>
      </c>
      <c r="H39" s="269" t="s">
        <v>75</v>
      </c>
      <c r="I39" s="269"/>
      <c r="J39" s="278">
        <v>9932443</v>
      </c>
      <c r="K39" s="269" t="s">
        <v>73</v>
      </c>
      <c r="L39" s="269"/>
      <c r="M39" s="269"/>
      <c r="N39" s="269"/>
    </row>
    <row r="40" spans="3:14" x14ac:dyDescent="0.35">
      <c r="C40" s="269" t="s">
        <v>468</v>
      </c>
      <c r="D40" s="269" t="s">
        <v>470</v>
      </c>
      <c r="E40" s="269" t="s">
        <v>469</v>
      </c>
      <c r="F40" s="269" t="s">
        <v>73</v>
      </c>
      <c r="G40" s="269" t="s">
        <v>75</v>
      </c>
      <c r="H40" s="269" t="s">
        <v>75</v>
      </c>
      <c r="I40" s="269"/>
      <c r="J40" s="278">
        <v>671953823</v>
      </c>
      <c r="K40" s="269" t="s">
        <v>73</v>
      </c>
      <c r="L40" s="269"/>
      <c r="M40" s="269"/>
      <c r="N40" s="269"/>
    </row>
    <row r="41" spans="3:14" x14ac:dyDescent="0.35">
      <c r="C41" s="269" t="s">
        <v>468</v>
      </c>
      <c r="D41" s="269" t="s">
        <v>497</v>
      </c>
      <c r="E41" s="269" t="s">
        <v>2534</v>
      </c>
      <c r="F41" s="269" t="s">
        <v>73</v>
      </c>
      <c r="G41" s="269" t="s">
        <v>75</v>
      </c>
      <c r="H41" s="269" t="s">
        <v>75</v>
      </c>
      <c r="I41" s="269"/>
      <c r="J41" s="278">
        <v>449740274</v>
      </c>
      <c r="K41" s="269" t="s">
        <v>73</v>
      </c>
      <c r="L41" s="269"/>
      <c r="M41" s="269"/>
      <c r="N41" s="269"/>
    </row>
    <row r="42" spans="3:14" x14ac:dyDescent="0.35">
      <c r="C42" s="269" t="s">
        <v>468</v>
      </c>
      <c r="D42" s="269" t="s">
        <v>504</v>
      </c>
      <c r="E42" s="269" t="s">
        <v>508</v>
      </c>
      <c r="F42" s="269" t="s">
        <v>67</v>
      </c>
      <c r="G42" s="269" t="s">
        <v>67</v>
      </c>
      <c r="H42" s="269" t="s">
        <v>561</v>
      </c>
      <c r="I42" s="269"/>
      <c r="J42" s="278">
        <v>48646477750.080467</v>
      </c>
      <c r="K42" s="269" t="s">
        <v>67</v>
      </c>
      <c r="L42" s="357">
        <v>1250161.6324507652</v>
      </c>
      <c r="M42" s="269" t="s">
        <v>2540</v>
      </c>
      <c r="N42" s="269"/>
    </row>
    <row r="43" spans="3:14" x14ac:dyDescent="0.35">
      <c r="C43" s="269" t="s">
        <v>468</v>
      </c>
      <c r="D43" s="269" t="s">
        <v>504</v>
      </c>
      <c r="E43" s="269" t="s">
        <v>503</v>
      </c>
      <c r="F43" s="269" t="s">
        <v>67</v>
      </c>
      <c r="G43" s="269" t="s">
        <v>67</v>
      </c>
      <c r="H43" s="269" t="s">
        <v>561</v>
      </c>
      <c r="I43" s="269"/>
      <c r="J43" s="278">
        <v>55480467.601893507</v>
      </c>
      <c r="K43" s="269" t="s">
        <v>73</v>
      </c>
      <c r="L43" s="269"/>
      <c r="M43" s="269"/>
      <c r="N43" s="269"/>
    </row>
    <row r="44" spans="3:14" x14ac:dyDescent="0.35">
      <c r="C44" s="269" t="s">
        <v>468</v>
      </c>
      <c r="D44" s="269" t="s">
        <v>565</v>
      </c>
      <c r="E44" s="269" t="s">
        <v>487</v>
      </c>
      <c r="F44" s="269" t="s">
        <v>73</v>
      </c>
      <c r="G44" s="269" t="s">
        <v>75</v>
      </c>
      <c r="H44" s="269" t="s">
        <v>75</v>
      </c>
      <c r="I44" s="269"/>
      <c r="J44" s="278">
        <v>6519071234</v>
      </c>
      <c r="K44" s="269" t="s">
        <v>73</v>
      </c>
      <c r="L44" s="269"/>
      <c r="M44" s="269"/>
      <c r="N44" s="269"/>
    </row>
    <row r="45" spans="3:14" x14ac:dyDescent="0.35">
      <c r="C45" s="269" t="s">
        <v>468</v>
      </c>
      <c r="D45" s="269" t="s">
        <v>565</v>
      </c>
      <c r="E45" s="269" t="s">
        <v>489</v>
      </c>
      <c r="F45" s="269" t="s">
        <v>67</v>
      </c>
      <c r="G45" s="269" t="s">
        <v>67</v>
      </c>
      <c r="H45" s="269" t="s">
        <v>561</v>
      </c>
      <c r="I45" s="269"/>
      <c r="J45" s="278">
        <v>6000000</v>
      </c>
      <c r="K45" s="269" t="s">
        <v>73</v>
      </c>
      <c r="L45" s="269"/>
      <c r="M45" s="269"/>
      <c r="N45" s="269"/>
    </row>
    <row r="46" spans="3:14" x14ac:dyDescent="0.35">
      <c r="C46" s="269" t="s">
        <v>468</v>
      </c>
      <c r="D46" s="269" t="s">
        <v>565</v>
      </c>
      <c r="E46" s="269" t="s">
        <v>491</v>
      </c>
      <c r="F46" s="269" t="s">
        <v>73</v>
      </c>
      <c r="G46" s="269" t="s">
        <v>75</v>
      </c>
      <c r="H46" s="269" t="s">
        <v>75</v>
      </c>
      <c r="I46" s="269"/>
      <c r="J46" s="278">
        <v>241070997</v>
      </c>
      <c r="K46" s="269" t="s">
        <v>73</v>
      </c>
      <c r="L46" s="269"/>
      <c r="M46" s="269"/>
      <c r="N46" s="269"/>
    </row>
    <row r="47" spans="3:14" x14ac:dyDescent="0.35">
      <c r="C47" s="269" t="s">
        <v>468</v>
      </c>
      <c r="D47" s="269" t="s">
        <v>565</v>
      </c>
      <c r="E47" s="269" t="s">
        <v>490</v>
      </c>
      <c r="F47" s="269" t="s">
        <v>73</v>
      </c>
      <c r="G47" s="269" t="s">
        <v>75</v>
      </c>
      <c r="H47" s="269" t="s">
        <v>75</v>
      </c>
      <c r="I47" s="269"/>
      <c r="J47" s="278">
        <v>1052579998</v>
      </c>
      <c r="K47" s="269" t="s">
        <v>73</v>
      </c>
      <c r="L47" s="269"/>
      <c r="M47" s="269"/>
      <c r="N47" s="269"/>
    </row>
    <row r="48" spans="3:14" x14ac:dyDescent="0.35">
      <c r="C48" s="269" t="s">
        <v>468</v>
      </c>
      <c r="D48" s="269" t="s">
        <v>474</v>
      </c>
      <c r="E48" s="269" t="s">
        <v>473</v>
      </c>
      <c r="F48" s="269" t="s">
        <v>73</v>
      </c>
      <c r="G48" s="269" t="s">
        <v>75</v>
      </c>
      <c r="H48" s="269" t="s">
        <v>75</v>
      </c>
      <c r="I48" s="269"/>
      <c r="J48" s="278">
        <v>136083</v>
      </c>
      <c r="K48" s="269" t="s">
        <v>73</v>
      </c>
      <c r="L48" s="269"/>
      <c r="M48" s="269"/>
      <c r="N48" s="269"/>
    </row>
    <row r="49" spans="3:14" x14ac:dyDescent="0.35">
      <c r="C49" s="269" t="s">
        <v>468</v>
      </c>
      <c r="D49" s="269" t="s">
        <v>565</v>
      </c>
      <c r="E49" s="269" t="s">
        <v>481</v>
      </c>
      <c r="F49" s="269" t="s">
        <v>73</v>
      </c>
      <c r="G49" s="269" t="s">
        <v>75</v>
      </c>
      <c r="H49" s="269" t="s">
        <v>75</v>
      </c>
      <c r="I49" s="269"/>
      <c r="J49" s="278">
        <v>527930</v>
      </c>
      <c r="K49" s="269" t="s">
        <v>73</v>
      </c>
      <c r="L49" s="269"/>
      <c r="M49" s="269"/>
      <c r="N49" s="269"/>
    </row>
    <row r="50" spans="3:14" x14ac:dyDescent="0.35">
      <c r="C50" s="269" t="s">
        <v>468</v>
      </c>
      <c r="D50" s="269" t="s">
        <v>565</v>
      </c>
      <c r="E50" s="269" t="s">
        <v>480</v>
      </c>
      <c r="F50" s="269" t="s">
        <v>73</v>
      </c>
      <c r="G50" s="269" t="s">
        <v>75</v>
      </c>
      <c r="H50" s="269" t="s">
        <v>75</v>
      </c>
      <c r="I50" s="269"/>
      <c r="J50" s="278">
        <v>791892</v>
      </c>
      <c r="K50" s="269" t="s">
        <v>73</v>
      </c>
      <c r="L50" s="269"/>
      <c r="M50" s="269"/>
      <c r="N50" s="269"/>
    </row>
    <row r="51" spans="3:14" x14ac:dyDescent="0.35">
      <c r="C51" s="269" t="s">
        <v>468</v>
      </c>
      <c r="D51" s="269" t="s">
        <v>470</v>
      </c>
      <c r="E51" s="269" t="s">
        <v>469</v>
      </c>
      <c r="F51" s="269" t="s">
        <v>73</v>
      </c>
      <c r="G51" s="269" t="s">
        <v>75</v>
      </c>
      <c r="H51" s="269" t="s">
        <v>75</v>
      </c>
      <c r="I51" s="269"/>
      <c r="J51" s="278">
        <v>11185043</v>
      </c>
      <c r="K51" s="269" t="s">
        <v>73</v>
      </c>
      <c r="L51" s="269"/>
      <c r="M51" s="269"/>
      <c r="N51" s="269"/>
    </row>
    <row r="52" spans="3:14" x14ac:dyDescent="0.35">
      <c r="C52" s="269" t="s">
        <v>468</v>
      </c>
      <c r="D52" s="269" t="s">
        <v>504</v>
      </c>
      <c r="E52" s="269" t="s">
        <v>510</v>
      </c>
      <c r="F52" s="269" t="s">
        <v>67</v>
      </c>
      <c r="G52" s="269" t="s">
        <v>67</v>
      </c>
      <c r="H52" s="269" t="s">
        <v>2527</v>
      </c>
      <c r="I52" s="269"/>
      <c r="J52" s="278">
        <v>285787184</v>
      </c>
      <c r="K52" s="269" t="s">
        <v>73</v>
      </c>
      <c r="L52" s="269"/>
      <c r="M52" s="269"/>
      <c r="N52" s="269"/>
    </row>
    <row r="53" spans="3:14" x14ac:dyDescent="0.35">
      <c r="C53" s="269" t="s">
        <v>468</v>
      </c>
      <c r="D53" s="269" t="s">
        <v>504</v>
      </c>
      <c r="E53" s="269" t="s">
        <v>511</v>
      </c>
      <c r="F53" s="269" t="s">
        <v>67</v>
      </c>
      <c r="G53" s="269" t="s">
        <v>67</v>
      </c>
      <c r="H53" s="269" t="s">
        <v>2527</v>
      </c>
      <c r="I53" s="269"/>
      <c r="J53" s="278">
        <v>1895256812</v>
      </c>
      <c r="K53" s="269" t="s">
        <v>73</v>
      </c>
      <c r="L53" s="269"/>
      <c r="M53" s="269"/>
      <c r="N53" s="269"/>
    </row>
    <row r="54" spans="3:14" x14ac:dyDescent="0.35">
      <c r="C54" s="269" t="s">
        <v>468</v>
      </c>
      <c r="D54" s="269" t="s">
        <v>504</v>
      </c>
      <c r="E54" s="269" t="s">
        <v>503</v>
      </c>
      <c r="F54" s="269" t="s">
        <v>67</v>
      </c>
      <c r="G54" s="269" t="s">
        <v>67</v>
      </c>
      <c r="H54" s="269" t="s">
        <v>2527</v>
      </c>
      <c r="I54" s="269"/>
      <c r="J54" s="278">
        <v>67555600</v>
      </c>
      <c r="K54" s="269" t="s">
        <v>73</v>
      </c>
      <c r="L54" s="269"/>
      <c r="M54" s="269"/>
      <c r="N54" s="269"/>
    </row>
    <row r="55" spans="3:14" x14ac:dyDescent="0.35">
      <c r="C55" s="269" t="s">
        <v>468</v>
      </c>
      <c r="D55" s="269" t="s">
        <v>504</v>
      </c>
      <c r="E55" s="269" t="s">
        <v>503</v>
      </c>
      <c r="F55" s="269" t="s">
        <v>67</v>
      </c>
      <c r="G55" s="269" t="s">
        <v>67</v>
      </c>
      <c r="H55" s="269" t="s">
        <v>437</v>
      </c>
      <c r="I55" s="269"/>
      <c r="J55" s="278">
        <v>27043100</v>
      </c>
      <c r="K55" s="269" t="s">
        <v>73</v>
      </c>
      <c r="L55" s="269"/>
      <c r="M55" s="269"/>
      <c r="N55" s="269"/>
    </row>
    <row r="56" spans="3:14" x14ac:dyDescent="0.35">
      <c r="C56" s="269" t="s">
        <v>468</v>
      </c>
      <c r="D56" s="269" t="s">
        <v>565</v>
      </c>
      <c r="E56" s="269" t="s">
        <v>489</v>
      </c>
      <c r="F56" s="269" t="s">
        <v>67</v>
      </c>
      <c r="G56" s="269" t="s">
        <v>67</v>
      </c>
      <c r="H56" s="269" t="s">
        <v>2528</v>
      </c>
      <c r="I56" s="269"/>
      <c r="J56" s="278">
        <v>6000000</v>
      </c>
      <c r="K56" s="269" t="s">
        <v>73</v>
      </c>
      <c r="L56" s="269"/>
      <c r="M56" s="269"/>
      <c r="N56" s="269"/>
    </row>
    <row r="57" spans="3:14" x14ac:dyDescent="0.35">
      <c r="C57" s="269" t="s">
        <v>468</v>
      </c>
      <c r="D57" s="269" t="s">
        <v>565</v>
      </c>
      <c r="E57" s="269" t="s">
        <v>489</v>
      </c>
      <c r="F57" s="269" t="s">
        <v>67</v>
      </c>
      <c r="G57" s="269" t="s">
        <v>67</v>
      </c>
      <c r="H57" s="269" t="s">
        <v>437</v>
      </c>
      <c r="I57" s="269"/>
      <c r="J57" s="278">
        <v>6790465</v>
      </c>
      <c r="K57" s="269" t="s">
        <v>73</v>
      </c>
      <c r="L57" s="269"/>
      <c r="M57" s="269"/>
      <c r="N57" s="269"/>
    </row>
    <row r="58" spans="3:14" x14ac:dyDescent="0.35">
      <c r="C58" s="269" t="s">
        <v>468</v>
      </c>
      <c r="D58" s="269" t="s">
        <v>565</v>
      </c>
      <c r="E58" s="269" t="s">
        <v>491</v>
      </c>
      <c r="F58" s="269" t="s">
        <v>73</v>
      </c>
      <c r="G58" s="269" t="s">
        <v>75</v>
      </c>
      <c r="H58" s="269" t="s">
        <v>75</v>
      </c>
      <c r="I58" s="269"/>
      <c r="J58" s="278">
        <v>445450604</v>
      </c>
      <c r="K58" s="269" t="s">
        <v>73</v>
      </c>
      <c r="L58" s="269"/>
      <c r="M58" s="269"/>
      <c r="N58" s="269"/>
    </row>
    <row r="59" spans="3:14" x14ac:dyDescent="0.35">
      <c r="C59" s="269" t="s">
        <v>468</v>
      </c>
      <c r="D59" s="269" t="s">
        <v>565</v>
      </c>
      <c r="E59" s="269" t="s">
        <v>490</v>
      </c>
      <c r="F59" s="269" t="s">
        <v>73</v>
      </c>
      <c r="G59" s="269" t="s">
        <v>75</v>
      </c>
      <c r="H59" s="269" t="s">
        <v>75</v>
      </c>
      <c r="I59" s="269"/>
      <c r="J59" s="278">
        <v>316753957</v>
      </c>
      <c r="K59" s="269" t="s">
        <v>73</v>
      </c>
      <c r="L59" s="269"/>
      <c r="M59" s="269"/>
      <c r="N59" s="269"/>
    </row>
    <row r="60" spans="3:14" x14ac:dyDescent="0.35">
      <c r="C60" s="269" t="s">
        <v>468</v>
      </c>
      <c r="D60" s="269" t="s">
        <v>474</v>
      </c>
      <c r="E60" s="269" t="s">
        <v>473</v>
      </c>
      <c r="F60" s="269" t="s">
        <v>73</v>
      </c>
      <c r="G60" s="269" t="s">
        <v>75</v>
      </c>
      <c r="H60" s="269" t="s">
        <v>75</v>
      </c>
      <c r="I60" s="269"/>
      <c r="J60" s="278">
        <v>22287032</v>
      </c>
      <c r="K60" s="269" t="s">
        <v>73</v>
      </c>
      <c r="L60" s="269"/>
      <c r="M60" s="269"/>
      <c r="N60" s="269"/>
    </row>
    <row r="61" spans="3:14" x14ac:dyDescent="0.35">
      <c r="C61" s="269" t="s">
        <v>468</v>
      </c>
      <c r="D61" s="269" t="s">
        <v>474</v>
      </c>
      <c r="E61" s="269" t="s">
        <v>476</v>
      </c>
      <c r="F61" s="269" t="s">
        <v>73</v>
      </c>
      <c r="G61" s="269" t="s">
        <v>75</v>
      </c>
      <c r="H61" s="269" t="s">
        <v>75</v>
      </c>
      <c r="I61" s="269"/>
      <c r="J61" s="278">
        <v>697500</v>
      </c>
      <c r="K61" s="269" t="s">
        <v>73</v>
      </c>
      <c r="L61" s="269"/>
      <c r="M61" s="269"/>
      <c r="N61" s="269"/>
    </row>
    <row r="62" spans="3:14" x14ac:dyDescent="0.35">
      <c r="C62" s="269" t="s">
        <v>468</v>
      </c>
      <c r="D62" s="269" t="s">
        <v>565</v>
      </c>
      <c r="E62" s="269" t="s">
        <v>481</v>
      </c>
      <c r="F62" s="269" t="s">
        <v>73</v>
      </c>
      <c r="G62" s="269" t="s">
        <v>75</v>
      </c>
      <c r="H62" s="269" t="s">
        <v>75</v>
      </c>
      <c r="I62" s="269"/>
      <c r="J62" s="278">
        <v>15539673</v>
      </c>
      <c r="K62" s="269" t="s">
        <v>73</v>
      </c>
      <c r="L62" s="269"/>
      <c r="M62" s="269"/>
      <c r="N62" s="269"/>
    </row>
    <row r="63" spans="3:14" x14ac:dyDescent="0.35">
      <c r="C63" s="269" t="s">
        <v>468</v>
      </c>
      <c r="D63" s="269" t="s">
        <v>565</v>
      </c>
      <c r="E63" s="269" t="s">
        <v>480</v>
      </c>
      <c r="F63" s="269" t="s">
        <v>73</v>
      </c>
      <c r="G63" s="269" t="s">
        <v>75</v>
      </c>
      <c r="H63" s="269" t="s">
        <v>75</v>
      </c>
      <c r="I63" s="269"/>
      <c r="J63" s="278">
        <v>23309507</v>
      </c>
      <c r="K63" s="269" t="s">
        <v>73</v>
      </c>
      <c r="L63" s="269"/>
      <c r="M63" s="269"/>
      <c r="N63" s="269"/>
    </row>
    <row r="64" spans="3:14" x14ac:dyDescent="0.35">
      <c r="C64" s="269" t="s">
        <v>468</v>
      </c>
      <c r="D64" s="269" t="s">
        <v>2537</v>
      </c>
      <c r="E64" s="269" t="s">
        <v>2533</v>
      </c>
      <c r="F64" s="269" t="s">
        <v>73</v>
      </c>
      <c r="G64" s="269" t="s">
        <v>75</v>
      </c>
      <c r="H64" s="269" t="s">
        <v>75</v>
      </c>
      <c r="I64" s="269"/>
      <c r="J64" s="278">
        <v>8482000</v>
      </c>
      <c r="K64" s="269" t="s">
        <v>73</v>
      </c>
      <c r="L64" s="269"/>
      <c r="M64" s="269"/>
      <c r="N64" s="269"/>
    </row>
    <row r="65" spans="3:14" x14ac:dyDescent="0.35">
      <c r="C65" s="269" t="s">
        <v>468</v>
      </c>
      <c r="D65" s="269" t="s">
        <v>470</v>
      </c>
      <c r="E65" s="269" t="s">
        <v>469</v>
      </c>
      <c r="F65" s="269" t="s">
        <v>73</v>
      </c>
      <c r="G65" s="269" t="s">
        <v>75</v>
      </c>
      <c r="H65" s="269" t="s">
        <v>75</v>
      </c>
      <c r="I65" s="269"/>
      <c r="J65" s="278">
        <v>149468784</v>
      </c>
      <c r="K65" s="269" t="s">
        <v>73</v>
      </c>
      <c r="L65" s="269"/>
      <c r="M65" s="269"/>
      <c r="N65" s="269"/>
    </row>
    <row r="66" spans="3:14" x14ac:dyDescent="0.35">
      <c r="C66" s="269" t="s">
        <v>468</v>
      </c>
      <c r="D66" s="269" t="s">
        <v>497</v>
      </c>
      <c r="E66" s="269" t="s">
        <v>2534</v>
      </c>
      <c r="F66" s="269" t="s">
        <v>73</v>
      </c>
      <c r="G66" s="269" t="s">
        <v>75</v>
      </c>
      <c r="H66" s="269" t="s">
        <v>75</v>
      </c>
      <c r="I66" s="269"/>
      <c r="J66" s="278">
        <v>81083836</v>
      </c>
      <c r="K66" s="269" t="s">
        <v>73</v>
      </c>
      <c r="L66" s="269"/>
      <c r="M66" s="269"/>
      <c r="N66" s="269"/>
    </row>
    <row r="67" spans="3:14" x14ac:dyDescent="0.35">
      <c r="C67" s="269" t="s">
        <v>468</v>
      </c>
      <c r="D67" s="269" t="s">
        <v>565</v>
      </c>
      <c r="E67" s="269" t="s">
        <v>487</v>
      </c>
      <c r="F67" s="269" t="s">
        <v>73</v>
      </c>
      <c r="G67" s="269" t="s">
        <v>75</v>
      </c>
      <c r="H67" s="269" t="s">
        <v>75</v>
      </c>
      <c r="I67" s="269"/>
      <c r="J67" s="278">
        <v>3816917063</v>
      </c>
      <c r="K67" s="269" t="s">
        <v>73</v>
      </c>
      <c r="L67" s="269"/>
      <c r="M67" s="269"/>
      <c r="N67" s="269"/>
    </row>
    <row r="68" spans="3:14" x14ac:dyDescent="0.35">
      <c r="C68" s="269" t="s">
        <v>468</v>
      </c>
      <c r="D68" s="269" t="s">
        <v>565</v>
      </c>
      <c r="E68" s="269" t="s">
        <v>489</v>
      </c>
      <c r="F68" s="269" t="s">
        <v>67</v>
      </c>
      <c r="G68" s="269" t="s">
        <v>67</v>
      </c>
      <c r="H68" s="269" t="s">
        <v>2529</v>
      </c>
      <c r="I68" s="269"/>
      <c r="J68" s="278">
        <v>6000001</v>
      </c>
      <c r="K68" s="269" t="s">
        <v>73</v>
      </c>
      <c r="L68" s="269"/>
      <c r="M68" s="269"/>
      <c r="N68" s="269"/>
    </row>
    <row r="69" spans="3:14" x14ac:dyDescent="0.35">
      <c r="C69" s="269" t="s">
        <v>468</v>
      </c>
      <c r="D69" s="269" t="s">
        <v>565</v>
      </c>
      <c r="E69" s="269" t="s">
        <v>491</v>
      </c>
      <c r="F69" s="269" t="s">
        <v>73</v>
      </c>
      <c r="G69" s="269" t="s">
        <v>75</v>
      </c>
      <c r="H69" s="269" t="s">
        <v>75</v>
      </c>
      <c r="I69" s="269"/>
      <c r="J69" s="278">
        <v>28549356</v>
      </c>
      <c r="K69" s="269" t="s">
        <v>73</v>
      </c>
      <c r="L69" s="269"/>
      <c r="M69" s="269"/>
      <c r="N69" s="269"/>
    </row>
    <row r="70" spans="3:14" x14ac:dyDescent="0.35">
      <c r="C70" s="269" t="s">
        <v>468</v>
      </c>
      <c r="D70" s="269" t="s">
        <v>474</v>
      </c>
      <c r="E70" s="269" t="s">
        <v>473</v>
      </c>
      <c r="F70" s="269" t="s">
        <v>73</v>
      </c>
      <c r="G70" s="269" t="s">
        <v>75</v>
      </c>
      <c r="H70" s="269" t="s">
        <v>75</v>
      </c>
      <c r="I70" s="269"/>
      <c r="J70" s="278">
        <v>286162</v>
      </c>
      <c r="K70" s="269" t="s">
        <v>73</v>
      </c>
      <c r="L70" s="269"/>
      <c r="M70" s="269"/>
      <c r="N70" s="269"/>
    </row>
    <row r="71" spans="3:14" x14ac:dyDescent="0.35">
      <c r="C71" s="269" t="s">
        <v>468</v>
      </c>
      <c r="D71" s="269" t="s">
        <v>474</v>
      </c>
      <c r="E71" s="269" t="s">
        <v>478</v>
      </c>
      <c r="F71" s="269" t="s">
        <v>73</v>
      </c>
      <c r="G71" s="269" t="s">
        <v>75</v>
      </c>
      <c r="H71" s="269" t="s">
        <v>75</v>
      </c>
      <c r="I71" s="269"/>
      <c r="J71" s="278">
        <v>188057407</v>
      </c>
      <c r="K71" s="269" t="s">
        <v>73</v>
      </c>
      <c r="L71" s="269"/>
      <c r="M71" s="269"/>
      <c r="N71" s="269"/>
    </row>
    <row r="72" spans="3:14" x14ac:dyDescent="0.35">
      <c r="C72" s="269" t="s">
        <v>468</v>
      </c>
      <c r="D72" s="269" t="s">
        <v>565</v>
      </c>
      <c r="E72" s="269" t="s">
        <v>481</v>
      </c>
      <c r="F72" s="269" t="s">
        <v>73</v>
      </c>
      <c r="G72" s="269" t="s">
        <v>75</v>
      </c>
      <c r="H72" s="269" t="s">
        <v>75</v>
      </c>
      <c r="I72" s="269"/>
      <c r="J72" s="278">
        <v>904864</v>
      </c>
      <c r="K72" s="269" t="s">
        <v>73</v>
      </c>
      <c r="L72" s="269"/>
      <c r="M72" s="269"/>
      <c r="N72" s="269"/>
    </row>
    <row r="73" spans="3:14" x14ac:dyDescent="0.35">
      <c r="C73" s="269" t="s">
        <v>468</v>
      </c>
      <c r="D73" s="269" t="s">
        <v>565</v>
      </c>
      <c r="E73" s="269" t="s">
        <v>480</v>
      </c>
      <c r="F73" s="269" t="s">
        <v>73</v>
      </c>
      <c r="G73" s="269" t="s">
        <v>75</v>
      </c>
      <c r="H73" s="269" t="s">
        <v>75</v>
      </c>
      <c r="I73" s="269"/>
      <c r="J73" s="278">
        <v>1357611</v>
      </c>
      <c r="K73" s="269" t="s">
        <v>73</v>
      </c>
      <c r="L73" s="269"/>
      <c r="M73" s="269"/>
      <c r="N73" s="269"/>
    </row>
    <row r="74" spans="3:14" x14ac:dyDescent="0.35">
      <c r="C74" s="269" t="s">
        <v>468</v>
      </c>
      <c r="D74" s="269" t="s">
        <v>470</v>
      </c>
      <c r="E74" s="269" t="s">
        <v>469</v>
      </c>
      <c r="F74" s="269" t="s">
        <v>73</v>
      </c>
      <c r="G74" s="269" t="s">
        <v>75</v>
      </c>
      <c r="H74" s="269" t="s">
        <v>75</v>
      </c>
      <c r="I74" s="269"/>
      <c r="J74" s="278">
        <v>6087543</v>
      </c>
      <c r="K74" s="269" t="s">
        <v>73</v>
      </c>
      <c r="L74" s="269"/>
      <c r="M74" s="269"/>
      <c r="N74" s="269"/>
    </row>
    <row r="75" spans="3:14" x14ac:dyDescent="0.35">
      <c r="C75" s="269" t="s">
        <v>468</v>
      </c>
      <c r="D75" s="269" t="s">
        <v>565</v>
      </c>
      <c r="E75" s="269" t="s">
        <v>489</v>
      </c>
      <c r="F75" s="269" t="s">
        <v>67</v>
      </c>
      <c r="G75" s="269" t="s">
        <v>67</v>
      </c>
      <c r="H75" s="269" t="s">
        <v>438</v>
      </c>
      <c r="I75" s="269"/>
      <c r="J75" s="278">
        <v>67910000</v>
      </c>
      <c r="K75" s="269" t="s">
        <v>73</v>
      </c>
      <c r="L75" s="269"/>
      <c r="M75" s="269"/>
      <c r="N75" s="269"/>
    </row>
    <row r="76" spans="3:14" x14ac:dyDescent="0.35">
      <c r="C76" s="269" t="s">
        <v>468</v>
      </c>
      <c r="D76" s="269" t="s">
        <v>565</v>
      </c>
      <c r="E76" s="269" t="s">
        <v>490</v>
      </c>
      <c r="F76" s="269" t="s">
        <v>73</v>
      </c>
      <c r="G76" s="269" t="s">
        <v>75</v>
      </c>
      <c r="H76" s="269" t="s">
        <v>75</v>
      </c>
      <c r="I76" s="269"/>
      <c r="J76" s="278">
        <v>5270358</v>
      </c>
      <c r="K76" s="269" t="s">
        <v>73</v>
      </c>
      <c r="L76" s="269"/>
      <c r="M76" s="269"/>
      <c r="N76" s="269"/>
    </row>
    <row r="77" spans="3:14" x14ac:dyDescent="0.35">
      <c r="C77" s="269" t="s">
        <v>468</v>
      </c>
      <c r="D77" s="269" t="s">
        <v>565</v>
      </c>
      <c r="E77" s="269" t="s">
        <v>481</v>
      </c>
      <c r="F77" s="269" t="s">
        <v>73</v>
      </c>
      <c r="G77" s="269" t="s">
        <v>75</v>
      </c>
      <c r="H77" s="269" t="s">
        <v>75</v>
      </c>
      <c r="I77" s="269"/>
      <c r="J77" s="278">
        <v>3904665</v>
      </c>
      <c r="K77" s="269" t="s">
        <v>73</v>
      </c>
      <c r="L77" s="269"/>
      <c r="M77" s="269"/>
      <c r="N77" s="269"/>
    </row>
    <row r="78" spans="3:14" x14ac:dyDescent="0.35">
      <c r="C78" s="269" t="s">
        <v>468</v>
      </c>
      <c r="D78" s="269" t="s">
        <v>565</v>
      </c>
      <c r="E78" s="269" t="s">
        <v>480</v>
      </c>
      <c r="F78" s="269" t="s">
        <v>73</v>
      </c>
      <c r="G78" s="269" t="s">
        <v>75</v>
      </c>
      <c r="H78" s="269" t="s">
        <v>75</v>
      </c>
      <c r="I78" s="269"/>
      <c r="J78" s="278">
        <v>5857082</v>
      </c>
      <c r="K78" s="269" t="s">
        <v>73</v>
      </c>
      <c r="L78" s="269"/>
      <c r="M78" s="269"/>
      <c r="N78" s="269"/>
    </row>
    <row r="79" spans="3:14" x14ac:dyDescent="0.35">
      <c r="C79" s="269" t="s">
        <v>468</v>
      </c>
      <c r="D79" s="269" t="s">
        <v>470</v>
      </c>
      <c r="E79" s="269" t="s">
        <v>469</v>
      </c>
      <c r="F79" s="269" t="s">
        <v>73</v>
      </c>
      <c r="G79" s="269" t="s">
        <v>75</v>
      </c>
      <c r="H79" s="269" t="s">
        <v>75</v>
      </c>
      <c r="I79" s="269"/>
      <c r="J79" s="278">
        <v>29851746</v>
      </c>
      <c r="K79" s="269" t="s">
        <v>73</v>
      </c>
      <c r="L79" s="269"/>
      <c r="M79" s="269"/>
      <c r="N79" s="269"/>
    </row>
    <row r="80" spans="3:14" x14ac:dyDescent="0.35">
      <c r="C80" s="269" t="s">
        <v>468</v>
      </c>
      <c r="D80" s="269" t="s">
        <v>504</v>
      </c>
      <c r="E80" s="269" t="s">
        <v>508</v>
      </c>
      <c r="F80" s="269" t="s">
        <v>67</v>
      </c>
      <c r="G80" s="269" t="s">
        <v>67</v>
      </c>
      <c r="H80" s="269" t="s">
        <v>564</v>
      </c>
      <c r="I80" s="269"/>
      <c r="J80" s="278">
        <v>11005630268.356012</v>
      </c>
      <c r="K80" s="269" t="s">
        <v>67</v>
      </c>
      <c r="L80" s="357">
        <v>793415.82175017172</v>
      </c>
      <c r="M80" s="269" t="s">
        <v>2540</v>
      </c>
      <c r="N80" s="269"/>
    </row>
    <row r="81" spans="3:14" x14ac:dyDescent="0.35">
      <c r="C81" s="269" t="s">
        <v>468</v>
      </c>
      <c r="D81" s="269" t="s">
        <v>504</v>
      </c>
      <c r="E81" s="269" t="s">
        <v>508</v>
      </c>
      <c r="F81" s="269" t="s">
        <v>67</v>
      </c>
      <c r="G81" s="269" t="s">
        <v>67</v>
      </c>
      <c r="H81" s="269" t="s">
        <v>562</v>
      </c>
      <c r="I81" s="269"/>
      <c r="J81" s="278">
        <v>6656851936.2571297</v>
      </c>
      <c r="K81" s="269" t="s">
        <v>73</v>
      </c>
      <c r="L81" s="357"/>
      <c r="M81" s="269"/>
      <c r="N81" s="269"/>
    </row>
    <row r="82" spans="3:14" x14ac:dyDescent="0.35">
      <c r="C82" s="269" t="s">
        <v>468</v>
      </c>
      <c r="D82" s="269" t="s">
        <v>504</v>
      </c>
      <c r="E82" s="269" t="s">
        <v>508</v>
      </c>
      <c r="F82" s="269" t="s">
        <v>67</v>
      </c>
      <c r="G82" s="269" t="s">
        <v>67</v>
      </c>
      <c r="H82" s="269" t="s">
        <v>422</v>
      </c>
      <c r="I82" s="269"/>
      <c r="J82" s="278">
        <v>12140780945.950768</v>
      </c>
      <c r="K82" s="269" t="s">
        <v>73</v>
      </c>
      <c r="L82" s="357"/>
      <c r="M82" s="269"/>
      <c r="N82" s="269"/>
    </row>
    <row r="83" spans="3:14" x14ac:dyDescent="0.35">
      <c r="C83" s="269" t="s">
        <v>468</v>
      </c>
      <c r="D83" s="269" t="s">
        <v>504</v>
      </c>
      <c r="E83" s="269" t="s">
        <v>507</v>
      </c>
      <c r="F83" s="269" t="s">
        <v>67</v>
      </c>
      <c r="G83" s="269" t="s">
        <v>67</v>
      </c>
      <c r="H83" s="269" t="s">
        <v>563</v>
      </c>
      <c r="I83" s="269"/>
      <c r="J83" s="278">
        <v>40178301897.201157</v>
      </c>
      <c r="K83" s="269" t="s">
        <v>67</v>
      </c>
      <c r="L83" s="357">
        <v>21024661.191006269</v>
      </c>
      <c r="M83" s="269" t="s">
        <v>567</v>
      </c>
      <c r="N83" s="269"/>
    </row>
    <row r="84" spans="3:14" x14ac:dyDescent="0.35">
      <c r="C84" s="269" t="s">
        <v>468</v>
      </c>
      <c r="D84" s="269" t="s">
        <v>504</v>
      </c>
      <c r="E84" s="269" t="s">
        <v>505</v>
      </c>
      <c r="F84" s="269" t="s">
        <v>67</v>
      </c>
      <c r="G84" s="269" t="s">
        <v>67</v>
      </c>
      <c r="H84" s="269" t="s">
        <v>563</v>
      </c>
      <c r="I84" s="269"/>
      <c r="J84" s="278">
        <v>10143138672.079662</v>
      </c>
      <c r="K84" s="269" t="s">
        <v>67</v>
      </c>
      <c r="L84" s="357">
        <v>286159.29626734555</v>
      </c>
      <c r="M84" s="269" t="s">
        <v>2540</v>
      </c>
      <c r="N84" s="269"/>
    </row>
    <row r="85" spans="3:14" x14ac:dyDescent="0.35">
      <c r="C85" s="269" t="s">
        <v>468</v>
      </c>
      <c r="D85" s="269" t="s">
        <v>504</v>
      </c>
      <c r="E85" s="269" t="s">
        <v>506</v>
      </c>
      <c r="F85" s="269" t="s">
        <v>67</v>
      </c>
      <c r="G85" s="269" t="s">
        <v>67</v>
      </c>
      <c r="H85" s="269" t="s">
        <v>563</v>
      </c>
      <c r="I85" s="269"/>
      <c r="J85" s="278">
        <v>2782477309.7419434</v>
      </c>
      <c r="K85" s="269" t="s">
        <v>67</v>
      </c>
      <c r="L85" s="357">
        <v>9837.9206141828217</v>
      </c>
      <c r="M85" s="269" t="s">
        <v>433</v>
      </c>
      <c r="N85" s="269"/>
    </row>
    <row r="86" spans="3:14" x14ac:dyDescent="0.35">
      <c r="C86" s="269" t="s">
        <v>468</v>
      </c>
      <c r="D86" s="269" t="s">
        <v>500</v>
      </c>
      <c r="E86" s="269" t="s">
        <v>502</v>
      </c>
      <c r="F86" s="269" t="s">
        <v>67</v>
      </c>
      <c r="G86" s="269" t="s">
        <v>67</v>
      </c>
      <c r="H86" s="269" t="s">
        <v>564</v>
      </c>
      <c r="I86" s="269"/>
      <c r="J86" s="278">
        <v>6063708446.381506</v>
      </c>
      <c r="K86" s="269" t="s">
        <v>67</v>
      </c>
      <c r="L86" s="357">
        <v>167712.84</v>
      </c>
      <c r="M86" s="269" t="s">
        <v>2540</v>
      </c>
      <c r="N86" s="269"/>
    </row>
    <row r="87" spans="3:14" x14ac:dyDescent="0.35">
      <c r="C87" s="269" t="s">
        <v>468</v>
      </c>
      <c r="D87" s="269" t="s">
        <v>504</v>
      </c>
      <c r="E87" s="269" t="s">
        <v>510</v>
      </c>
      <c r="F87" s="269" t="s">
        <v>67</v>
      </c>
      <c r="G87" s="269" t="s">
        <v>67</v>
      </c>
      <c r="H87" s="269" t="s">
        <v>562</v>
      </c>
      <c r="I87" s="269"/>
      <c r="J87" s="278">
        <v>1492982296.186482</v>
      </c>
      <c r="K87" s="269" t="s">
        <v>73</v>
      </c>
      <c r="L87" s="269"/>
      <c r="M87" s="269"/>
      <c r="N87" s="269"/>
    </row>
    <row r="88" spans="3:14" x14ac:dyDescent="0.35">
      <c r="C88" s="269" t="s">
        <v>468</v>
      </c>
      <c r="D88" s="269" t="s">
        <v>504</v>
      </c>
      <c r="E88" s="269" t="s">
        <v>503</v>
      </c>
      <c r="F88" s="269" t="s">
        <v>67</v>
      </c>
      <c r="G88" s="269" t="s">
        <v>67</v>
      </c>
      <c r="H88" s="269" t="s">
        <v>422</v>
      </c>
      <c r="I88" s="269"/>
      <c r="J88" s="278">
        <v>54148671</v>
      </c>
      <c r="K88" s="269" t="s">
        <v>73</v>
      </c>
      <c r="L88" s="269"/>
      <c r="M88" s="269"/>
      <c r="N88" s="269"/>
    </row>
    <row r="89" spans="3:14" x14ac:dyDescent="0.35">
      <c r="C89" s="269" t="s">
        <v>468</v>
      </c>
      <c r="D89" s="269" t="s">
        <v>504</v>
      </c>
      <c r="E89" s="269" t="s">
        <v>503</v>
      </c>
      <c r="F89" s="269" t="s">
        <v>67</v>
      </c>
      <c r="G89" s="269" t="s">
        <v>67</v>
      </c>
      <c r="H89" s="269" t="s">
        <v>423</v>
      </c>
      <c r="I89" s="269"/>
      <c r="J89" s="278">
        <v>54148671</v>
      </c>
      <c r="K89" s="269" t="s">
        <v>73</v>
      </c>
      <c r="L89" s="269"/>
      <c r="M89" s="269"/>
      <c r="N89" s="269"/>
    </row>
    <row r="90" spans="3:14" x14ac:dyDescent="0.35">
      <c r="C90" s="269" t="s">
        <v>468</v>
      </c>
      <c r="D90" s="269" t="s">
        <v>504</v>
      </c>
      <c r="E90" s="269" t="s">
        <v>503</v>
      </c>
      <c r="F90" s="269" t="s">
        <v>67</v>
      </c>
      <c r="G90" s="269" t="s">
        <v>67</v>
      </c>
      <c r="H90" s="269" t="s">
        <v>423</v>
      </c>
      <c r="I90" s="269"/>
      <c r="J90" s="278">
        <v>57997966</v>
      </c>
      <c r="K90" s="269" t="s">
        <v>73</v>
      </c>
      <c r="L90" s="269"/>
      <c r="M90" s="269"/>
      <c r="N90" s="269"/>
    </row>
    <row r="91" spans="3:14" x14ac:dyDescent="0.35">
      <c r="C91" s="269" t="s">
        <v>468</v>
      </c>
      <c r="D91" s="269" t="s">
        <v>504</v>
      </c>
      <c r="E91" s="269" t="s">
        <v>503</v>
      </c>
      <c r="F91" s="269" t="s">
        <v>67</v>
      </c>
      <c r="G91" s="269" t="s">
        <v>67</v>
      </c>
      <c r="H91" s="269" t="s">
        <v>422</v>
      </c>
      <c r="I91" s="269"/>
      <c r="J91" s="278">
        <v>173993899</v>
      </c>
      <c r="K91" s="269" t="s">
        <v>73</v>
      </c>
      <c r="L91" s="269"/>
      <c r="M91" s="269"/>
      <c r="N91" s="269"/>
    </row>
    <row r="92" spans="3:14" x14ac:dyDescent="0.35">
      <c r="C92" s="269" t="s">
        <v>468</v>
      </c>
      <c r="D92" s="269" t="s">
        <v>565</v>
      </c>
      <c r="E92" s="269" t="s">
        <v>487</v>
      </c>
      <c r="F92" s="269" t="s">
        <v>73</v>
      </c>
      <c r="G92" s="269" t="s">
        <v>75</v>
      </c>
      <c r="H92" s="269" t="s">
        <v>75</v>
      </c>
      <c r="I92" s="269"/>
      <c r="J92" s="278">
        <v>17926211939</v>
      </c>
      <c r="K92" s="269" t="s">
        <v>73</v>
      </c>
      <c r="L92" s="269"/>
      <c r="M92" s="269"/>
      <c r="N92" s="269"/>
    </row>
    <row r="93" spans="3:14" x14ac:dyDescent="0.35">
      <c r="C93" s="269" t="s">
        <v>468</v>
      </c>
      <c r="D93" s="269" t="s">
        <v>565</v>
      </c>
      <c r="E93" s="269" t="s">
        <v>489</v>
      </c>
      <c r="F93" s="269" t="s">
        <v>67</v>
      </c>
      <c r="G93" s="269" t="s">
        <v>67</v>
      </c>
      <c r="H93" s="269" t="s">
        <v>423</v>
      </c>
      <c r="I93" s="269"/>
      <c r="J93" s="278">
        <v>65750000</v>
      </c>
      <c r="K93" s="269" t="s">
        <v>73</v>
      </c>
      <c r="L93" s="269"/>
      <c r="M93" s="269"/>
      <c r="N93" s="269"/>
    </row>
    <row r="94" spans="3:14" x14ac:dyDescent="0.35">
      <c r="C94" s="269" t="s">
        <v>468</v>
      </c>
      <c r="D94" s="269" t="s">
        <v>565</v>
      </c>
      <c r="E94" s="269" t="s">
        <v>489</v>
      </c>
      <c r="F94" s="269" t="s">
        <v>67</v>
      </c>
      <c r="G94" s="269" t="s">
        <v>67</v>
      </c>
      <c r="H94" s="269" t="s">
        <v>564</v>
      </c>
      <c r="I94" s="269"/>
      <c r="J94" s="278">
        <v>53900000</v>
      </c>
      <c r="K94" s="269" t="s">
        <v>73</v>
      </c>
      <c r="L94" s="269"/>
      <c r="M94" s="269"/>
      <c r="N94" s="269"/>
    </row>
    <row r="95" spans="3:14" x14ac:dyDescent="0.35">
      <c r="C95" s="269" t="s">
        <v>468</v>
      </c>
      <c r="D95" s="269" t="s">
        <v>565</v>
      </c>
      <c r="E95" s="269" t="s">
        <v>489</v>
      </c>
      <c r="F95" s="269" t="s">
        <v>67</v>
      </c>
      <c r="G95" s="269" t="s">
        <v>67</v>
      </c>
      <c r="H95" s="269" t="s">
        <v>562</v>
      </c>
      <c r="I95" s="269"/>
      <c r="J95" s="278">
        <v>21500000</v>
      </c>
      <c r="K95" s="269" t="s">
        <v>73</v>
      </c>
      <c r="L95" s="269"/>
      <c r="M95" s="269"/>
      <c r="N95" s="269"/>
    </row>
    <row r="96" spans="3:14" x14ac:dyDescent="0.35">
      <c r="C96" s="269" t="s">
        <v>468</v>
      </c>
      <c r="D96" s="269" t="s">
        <v>565</v>
      </c>
      <c r="E96" s="269" t="s">
        <v>489</v>
      </c>
      <c r="F96" s="269" t="s">
        <v>67</v>
      </c>
      <c r="G96" s="269" t="s">
        <v>67</v>
      </c>
      <c r="H96" s="269" t="s">
        <v>422</v>
      </c>
      <c r="I96" s="269"/>
      <c r="J96" s="278">
        <v>13713000</v>
      </c>
      <c r="K96" s="269" t="s">
        <v>73</v>
      </c>
      <c r="L96" s="269"/>
      <c r="M96" s="269"/>
      <c r="N96" s="269"/>
    </row>
    <row r="97" spans="3:14" x14ac:dyDescent="0.35">
      <c r="C97" s="269" t="s">
        <v>468</v>
      </c>
      <c r="D97" s="269" t="s">
        <v>565</v>
      </c>
      <c r="E97" s="269" t="s">
        <v>491</v>
      </c>
      <c r="F97" s="269" t="s">
        <v>73</v>
      </c>
      <c r="G97" s="269" t="s">
        <v>75</v>
      </c>
      <c r="H97" s="269" t="s">
        <v>75</v>
      </c>
      <c r="I97" s="269"/>
      <c r="J97" s="278">
        <v>25224602655</v>
      </c>
      <c r="K97" s="269" t="s">
        <v>73</v>
      </c>
      <c r="L97" s="269"/>
      <c r="M97" s="269"/>
      <c r="N97" s="269"/>
    </row>
    <row r="98" spans="3:14" x14ac:dyDescent="0.35">
      <c r="C98" s="269" t="s">
        <v>468</v>
      </c>
      <c r="D98" s="269" t="s">
        <v>474</v>
      </c>
      <c r="E98" s="269" t="s">
        <v>473</v>
      </c>
      <c r="F98" s="269" t="s">
        <v>73</v>
      </c>
      <c r="G98" s="269" t="s">
        <v>75</v>
      </c>
      <c r="H98" s="269" t="s">
        <v>75</v>
      </c>
      <c r="I98" s="269"/>
      <c r="J98" s="278">
        <v>463483571</v>
      </c>
      <c r="K98" s="269" t="s">
        <v>73</v>
      </c>
      <c r="L98" s="269"/>
      <c r="M98" s="269"/>
      <c r="N98" s="269"/>
    </row>
    <row r="99" spans="3:14" x14ac:dyDescent="0.35">
      <c r="C99" s="269" t="s">
        <v>468</v>
      </c>
      <c r="D99" s="269" t="s">
        <v>474</v>
      </c>
      <c r="E99" s="269" t="s">
        <v>476</v>
      </c>
      <c r="F99" s="269" t="s">
        <v>73</v>
      </c>
      <c r="G99" s="269" t="s">
        <v>75</v>
      </c>
      <c r="H99" s="269" t="s">
        <v>75</v>
      </c>
      <c r="I99" s="269"/>
      <c r="J99" s="278">
        <v>1037499</v>
      </c>
      <c r="K99" s="269" t="s">
        <v>73</v>
      </c>
      <c r="L99" s="269"/>
      <c r="M99" s="269"/>
      <c r="N99" s="269"/>
    </row>
    <row r="100" spans="3:14" x14ac:dyDescent="0.35">
      <c r="C100" s="269" t="s">
        <v>468</v>
      </c>
      <c r="D100" s="269" t="s">
        <v>474</v>
      </c>
      <c r="E100" s="269" t="s">
        <v>478</v>
      </c>
      <c r="F100" s="269" t="s">
        <v>73</v>
      </c>
      <c r="G100" s="269" t="s">
        <v>75</v>
      </c>
      <c r="H100" s="269" t="s">
        <v>75</v>
      </c>
      <c r="I100" s="269"/>
      <c r="J100" s="278">
        <v>1166729</v>
      </c>
      <c r="K100" s="269" t="s">
        <v>73</v>
      </c>
      <c r="L100" s="269"/>
      <c r="M100" s="269"/>
      <c r="N100" s="269"/>
    </row>
    <row r="101" spans="3:14" x14ac:dyDescent="0.35">
      <c r="C101" s="269" t="s">
        <v>468</v>
      </c>
      <c r="D101" s="269" t="s">
        <v>470</v>
      </c>
      <c r="E101" s="269" t="s">
        <v>469</v>
      </c>
      <c r="F101" s="269" t="s">
        <v>73</v>
      </c>
      <c r="G101" s="269" t="s">
        <v>75</v>
      </c>
      <c r="H101" s="269" t="s">
        <v>75</v>
      </c>
      <c r="I101" s="269"/>
      <c r="J101" s="278">
        <v>162088682</v>
      </c>
      <c r="K101" s="269" t="s">
        <v>73</v>
      </c>
      <c r="L101" s="269"/>
      <c r="M101" s="269"/>
      <c r="N101" s="269"/>
    </row>
    <row r="102" spans="3:14" x14ac:dyDescent="0.35">
      <c r="C102" s="269" t="s">
        <v>468</v>
      </c>
      <c r="D102" s="269" t="s">
        <v>497</v>
      </c>
      <c r="E102" s="269" t="s">
        <v>2534</v>
      </c>
      <c r="F102" s="269" t="s">
        <v>73</v>
      </c>
      <c r="G102" s="269" t="s">
        <v>75</v>
      </c>
      <c r="H102" s="269" t="s">
        <v>75</v>
      </c>
      <c r="I102" s="269"/>
      <c r="J102" s="278">
        <v>800000</v>
      </c>
      <c r="K102" s="269" t="s">
        <v>73</v>
      </c>
      <c r="L102" s="269"/>
      <c r="M102" s="269"/>
      <c r="N102" s="269"/>
    </row>
    <row r="103" spans="3:14" x14ac:dyDescent="0.35">
      <c r="C103" s="269" t="s">
        <v>468</v>
      </c>
      <c r="D103" s="269" t="s">
        <v>504</v>
      </c>
      <c r="E103" s="269" t="s">
        <v>508</v>
      </c>
      <c r="F103" s="269" t="s">
        <v>67</v>
      </c>
      <c r="G103" s="269" t="s">
        <v>67</v>
      </c>
      <c r="H103" s="269" t="s">
        <v>2542</v>
      </c>
      <c r="I103" s="269"/>
      <c r="J103" s="278">
        <v>311369822614.45538</v>
      </c>
      <c r="K103" s="269" t="s">
        <v>67</v>
      </c>
      <c r="L103" s="357">
        <v>9015066.4992015064</v>
      </c>
      <c r="M103" s="269" t="s">
        <v>2540</v>
      </c>
      <c r="N103" s="269"/>
    </row>
    <row r="104" spans="3:14" x14ac:dyDescent="0.35">
      <c r="C104" s="269" t="s">
        <v>468</v>
      </c>
      <c r="D104" s="269" t="s">
        <v>504</v>
      </c>
      <c r="E104" s="269" t="s">
        <v>508</v>
      </c>
      <c r="F104" s="269" t="s">
        <v>67</v>
      </c>
      <c r="G104" s="269" t="s">
        <v>67</v>
      </c>
      <c r="H104" s="269" t="s">
        <v>556</v>
      </c>
      <c r="I104" s="269"/>
      <c r="J104" s="278">
        <v>16393128927.576475</v>
      </c>
      <c r="K104" s="269" t="s">
        <v>73</v>
      </c>
      <c r="L104" s="357"/>
      <c r="M104" s="269"/>
      <c r="N104" s="269"/>
    </row>
    <row r="105" spans="3:14" x14ac:dyDescent="0.35">
      <c r="C105" s="269" t="s">
        <v>468</v>
      </c>
      <c r="D105" s="269" t="s">
        <v>504</v>
      </c>
      <c r="E105" s="269" t="s">
        <v>508</v>
      </c>
      <c r="F105" s="269" t="s">
        <v>67</v>
      </c>
      <c r="G105" s="269" t="s">
        <v>67</v>
      </c>
      <c r="H105" s="269" t="s">
        <v>558</v>
      </c>
      <c r="I105" s="269"/>
      <c r="J105" s="278">
        <v>23145210011.340618</v>
      </c>
      <c r="K105" s="269" t="s">
        <v>73</v>
      </c>
      <c r="L105" s="357"/>
      <c r="M105" s="269"/>
      <c r="N105" s="269"/>
    </row>
    <row r="106" spans="3:14" x14ac:dyDescent="0.35">
      <c r="C106" s="269" t="s">
        <v>468</v>
      </c>
      <c r="D106" s="269" t="s">
        <v>504</v>
      </c>
      <c r="E106" s="269" t="s">
        <v>509</v>
      </c>
      <c r="F106" s="269" t="s">
        <v>67</v>
      </c>
      <c r="G106" s="269" t="s">
        <v>67</v>
      </c>
      <c r="H106" s="269" t="s">
        <v>413</v>
      </c>
      <c r="I106" s="269"/>
      <c r="J106" s="278">
        <v>-16024174424.72084</v>
      </c>
      <c r="K106" s="269" t="s">
        <v>73</v>
      </c>
      <c r="L106" s="269"/>
      <c r="M106" s="269"/>
      <c r="N106" s="269"/>
    </row>
    <row r="107" spans="3:14" x14ac:dyDescent="0.35">
      <c r="C107" s="269" t="s">
        <v>468</v>
      </c>
      <c r="D107" s="269" t="s">
        <v>504</v>
      </c>
      <c r="E107" s="269" t="s">
        <v>503</v>
      </c>
      <c r="F107" s="269" t="s">
        <v>67</v>
      </c>
      <c r="G107" s="269" t="s">
        <v>67</v>
      </c>
      <c r="H107" s="269" t="s">
        <v>556</v>
      </c>
      <c r="I107" s="269"/>
      <c r="J107" s="278">
        <v>54148671</v>
      </c>
      <c r="K107" s="269" t="s">
        <v>73</v>
      </c>
      <c r="L107" s="269"/>
      <c r="M107" s="269"/>
      <c r="N107" s="269"/>
    </row>
    <row r="108" spans="3:14" x14ac:dyDescent="0.35">
      <c r="C108" s="269" t="s">
        <v>468</v>
      </c>
      <c r="D108" s="269" t="s">
        <v>504</v>
      </c>
      <c r="E108" s="269" t="s">
        <v>503</v>
      </c>
      <c r="F108" s="269" t="s">
        <v>67</v>
      </c>
      <c r="G108" s="269" t="s">
        <v>67</v>
      </c>
      <c r="H108" s="269" t="s">
        <v>557</v>
      </c>
      <c r="I108" s="269"/>
      <c r="J108" s="278">
        <v>27074335</v>
      </c>
      <c r="K108" s="269" t="s">
        <v>73</v>
      </c>
      <c r="L108" s="269"/>
      <c r="M108" s="269"/>
      <c r="N108" s="269"/>
    </row>
    <row r="109" spans="3:14" x14ac:dyDescent="0.35">
      <c r="C109" s="269" t="s">
        <v>468</v>
      </c>
      <c r="D109" s="269" t="s">
        <v>504</v>
      </c>
      <c r="E109" s="269" t="s">
        <v>503</v>
      </c>
      <c r="F109" s="269" t="s">
        <v>67</v>
      </c>
      <c r="G109" s="269" t="s">
        <v>67</v>
      </c>
      <c r="H109" s="269" t="s">
        <v>558</v>
      </c>
      <c r="I109" s="269"/>
      <c r="J109" s="278">
        <v>54148671</v>
      </c>
      <c r="K109" s="269" t="s">
        <v>73</v>
      </c>
      <c r="L109" s="269"/>
      <c r="M109" s="269"/>
      <c r="N109" s="269"/>
    </row>
    <row r="110" spans="3:14" x14ac:dyDescent="0.35">
      <c r="C110" s="269" t="s">
        <v>468</v>
      </c>
      <c r="D110" s="269" t="s">
        <v>504</v>
      </c>
      <c r="E110" s="269" t="s">
        <v>503</v>
      </c>
      <c r="F110" s="269" t="s">
        <v>67</v>
      </c>
      <c r="G110" s="269" t="s">
        <v>67</v>
      </c>
      <c r="H110" s="269" t="s">
        <v>556</v>
      </c>
      <c r="I110" s="269"/>
      <c r="J110" s="278">
        <v>57997966</v>
      </c>
      <c r="K110" s="269" t="s">
        <v>73</v>
      </c>
      <c r="L110" s="269"/>
      <c r="M110" s="269"/>
      <c r="N110" s="269"/>
    </row>
    <row r="111" spans="3:14" x14ac:dyDescent="0.35">
      <c r="C111" s="269" t="s">
        <v>468</v>
      </c>
      <c r="D111" s="269" t="s">
        <v>504</v>
      </c>
      <c r="E111" s="269" t="s">
        <v>503</v>
      </c>
      <c r="F111" s="269" t="s">
        <v>67</v>
      </c>
      <c r="G111" s="269" t="s">
        <v>67</v>
      </c>
      <c r="H111" s="269" t="s">
        <v>557</v>
      </c>
      <c r="I111" s="269"/>
      <c r="J111" s="278">
        <v>28998983</v>
      </c>
      <c r="K111" s="269" t="s">
        <v>73</v>
      </c>
      <c r="L111" s="269"/>
      <c r="M111" s="269"/>
      <c r="N111" s="269"/>
    </row>
    <row r="112" spans="3:14" x14ac:dyDescent="0.35">
      <c r="C112" s="269" t="s">
        <v>468</v>
      </c>
      <c r="D112" s="269" t="s">
        <v>504</v>
      </c>
      <c r="E112" s="269" t="s">
        <v>503</v>
      </c>
      <c r="F112" s="269" t="s">
        <v>67</v>
      </c>
      <c r="G112" s="269" t="s">
        <v>67</v>
      </c>
      <c r="H112" s="269" t="s">
        <v>558</v>
      </c>
      <c r="I112" s="269"/>
      <c r="J112" s="278">
        <v>57997966</v>
      </c>
      <c r="K112" s="269" t="s">
        <v>73</v>
      </c>
      <c r="L112" s="269"/>
      <c r="M112" s="269"/>
      <c r="N112" s="269"/>
    </row>
    <row r="113" spans="3:14" x14ac:dyDescent="0.35">
      <c r="C113" s="269" t="s">
        <v>468</v>
      </c>
      <c r="D113" s="269" t="s">
        <v>500</v>
      </c>
      <c r="E113" s="269" t="s">
        <v>499</v>
      </c>
      <c r="F113" s="269" t="s">
        <v>73</v>
      </c>
      <c r="G113" s="269" t="s">
        <v>75</v>
      </c>
      <c r="H113" s="269" t="s">
        <v>75</v>
      </c>
      <c r="I113" s="269"/>
      <c r="J113" s="278">
        <v>4622964790</v>
      </c>
      <c r="K113" s="269" t="s">
        <v>73</v>
      </c>
      <c r="L113" s="269"/>
      <c r="M113" s="269"/>
      <c r="N113" s="269"/>
    </row>
    <row r="114" spans="3:14" x14ac:dyDescent="0.35">
      <c r="C114" s="269" t="s">
        <v>468</v>
      </c>
      <c r="D114" s="269" t="s">
        <v>565</v>
      </c>
      <c r="E114" s="269" t="s">
        <v>487</v>
      </c>
      <c r="F114" s="269" t="s">
        <v>73</v>
      </c>
      <c r="G114" s="269" t="s">
        <v>75</v>
      </c>
      <c r="H114" s="269" t="s">
        <v>75</v>
      </c>
      <c r="I114" s="269"/>
      <c r="J114" s="278">
        <v>29285850529</v>
      </c>
      <c r="K114" s="269" t="s">
        <v>73</v>
      </c>
      <c r="L114" s="269"/>
      <c r="M114" s="269"/>
      <c r="N114" s="269"/>
    </row>
    <row r="115" spans="3:14" x14ac:dyDescent="0.35">
      <c r="C115" s="269" t="s">
        <v>468</v>
      </c>
      <c r="D115" s="269" t="s">
        <v>565</v>
      </c>
      <c r="E115" s="269" t="s">
        <v>489</v>
      </c>
      <c r="F115" s="269" t="s">
        <v>67</v>
      </c>
      <c r="G115" s="269" t="s">
        <v>67</v>
      </c>
      <c r="H115" s="269" t="s">
        <v>556</v>
      </c>
      <c r="I115" s="269"/>
      <c r="J115" s="278">
        <v>6000000</v>
      </c>
      <c r="K115" s="269" t="s">
        <v>73</v>
      </c>
      <c r="L115" s="269"/>
      <c r="M115" s="269"/>
      <c r="N115" s="269"/>
    </row>
    <row r="116" spans="3:14" x14ac:dyDescent="0.35">
      <c r="C116" s="269" t="s">
        <v>468</v>
      </c>
      <c r="D116" s="269" t="s">
        <v>565</v>
      </c>
      <c r="E116" s="269" t="s">
        <v>489</v>
      </c>
      <c r="F116" s="269" t="s">
        <v>67</v>
      </c>
      <c r="G116" s="269" t="s">
        <v>67</v>
      </c>
      <c r="H116" s="269" t="s">
        <v>413</v>
      </c>
      <c r="I116" s="269"/>
      <c r="J116" s="278">
        <v>86040000</v>
      </c>
      <c r="K116" s="269" t="s">
        <v>73</v>
      </c>
      <c r="L116" s="269"/>
      <c r="M116" s="269"/>
      <c r="N116" s="269"/>
    </row>
    <row r="117" spans="3:14" x14ac:dyDescent="0.35">
      <c r="C117" s="269" t="s">
        <v>468</v>
      </c>
      <c r="D117" s="269" t="s">
        <v>565</v>
      </c>
      <c r="E117" s="269" t="s">
        <v>489</v>
      </c>
      <c r="F117" s="269" t="s">
        <v>67</v>
      </c>
      <c r="G117" s="269" t="s">
        <v>67</v>
      </c>
      <c r="H117" s="269" t="s">
        <v>558</v>
      </c>
      <c r="I117" s="269"/>
      <c r="J117" s="278">
        <v>7031000</v>
      </c>
      <c r="K117" s="269" t="s">
        <v>73</v>
      </c>
      <c r="L117" s="269"/>
      <c r="M117" s="269"/>
      <c r="N117" s="269"/>
    </row>
    <row r="118" spans="3:14" x14ac:dyDescent="0.35">
      <c r="C118" s="269" t="s">
        <v>468</v>
      </c>
      <c r="D118" s="269" t="s">
        <v>565</v>
      </c>
      <c r="E118" s="269" t="s">
        <v>489</v>
      </c>
      <c r="F118" s="269" t="s">
        <v>67</v>
      </c>
      <c r="G118" s="269" t="s">
        <v>67</v>
      </c>
      <c r="H118" s="269" t="s">
        <v>557</v>
      </c>
      <c r="I118" s="269"/>
      <c r="J118" s="278">
        <v>779625</v>
      </c>
      <c r="K118" s="269" t="s">
        <v>73</v>
      </c>
      <c r="L118" s="269"/>
      <c r="M118" s="269"/>
      <c r="N118" s="269"/>
    </row>
    <row r="119" spans="3:14" x14ac:dyDescent="0.35">
      <c r="C119" s="269" t="s">
        <v>468</v>
      </c>
      <c r="D119" s="269" t="s">
        <v>565</v>
      </c>
      <c r="E119" s="269" t="s">
        <v>491</v>
      </c>
      <c r="F119" s="269" t="s">
        <v>73</v>
      </c>
      <c r="G119" s="269" t="s">
        <v>75</v>
      </c>
      <c r="H119" s="269" t="s">
        <v>75</v>
      </c>
      <c r="I119" s="269"/>
      <c r="J119" s="278">
        <v>7517871002</v>
      </c>
      <c r="K119" s="269" t="s">
        <v>73</v>
      </c>
      <c r="L119" s="269"/>
      <c r="M119" s="269"/>
      <c r="N119" s="269"/>
    </row>
    <row r="120" spans="3:14" x14ac:dyDescent="0.35">
      <c r="C120" s="269" t="s">
        <v>468</v>
      </c>
      <c r="D120" s="269" t="s">
        <v>474</v>
      </c>
      <c r="E120" s="269" t="s">
        <v>473</v>
      </c>
      <c r="F120" s="269" t="s">
        <v>73</v>
      </c>
      <c r="G120" s="269" t="s">
        <v>75</v>
      </c>
      <c r="H120" s="269" t="s">
        <v>75</v>
      </c>
      <c r="I120" s="269"/>
      <c r="J120" s="278">
        <v>2743870728</v>
      </c>
      <c r="K120" s="269" t="s">
        <v>73</v>
      </c>
      <c r="L120" s="269"/>
      <c r="M120" s="269"/>
      <c r="N120" s="269"/>
    </row>
    <row r="121" spans="3:14" x14ac:dyDescent="0.35">
      <c r="C121" s="269" t="s">
        <v>468</v>
      </c>
      <c r="D121" s="269" t="s">
        <v>474</v>
      </c>
      <c r="E121" s="269" t="s">
        <v>476</v>
      </c>
      <c r="F121" s="269" t="s">
        <v>73</v>
      </c>
      <c r="G121" s="269" t="s">
        <v>75</v>
      </c>
      <c r="H121" s="269" t="s">
        <v>75</v>
      </c>
      <c r="I121" s="269"/>
      <c r="J121" s="278">
        <v>3378404</v>
      </c>
      <c r="K121" s="269" t="s">
        <v>73</v>
      </c>
      <c r="L121" s="269"/>
      <c r="M121" s="269"/>
      <c r="N121" s="269"/>
    </row>
    <row r="122" spans="3:14" x14ac:dyDescent="0.35">
      <c r="C122" s="269" t="s">
        <v>468</v>
      </c>
      <c r="D122" s="269" t="s">
        <v>474</v>
      </c>
      <c r="E122" s="269" t="s">
        <v>478</v>
      </c>
      <c r="F122" s="269" t="s">
        <v>73</v>
      </c>
      <c r="G122" s="269" t="s">
        <v>75</v>
      </c>
      <c r="H122" s="269" t="s">
        <v>75</v>
      </c>
      <c r="I122" s="269"/>
      <c r="J122" s="278">
        <v>1439112894</v>
      </c>
      <c r="K122" s="269" t="s">
        <v>73</v>
      </c>
      <c r="L122" s="269"/>
      <c r="M122" s="269"/>
      <c r="N122" s="269"/>
    </row>
    <row r="123" spans="3:14" x14ac:dyDescent="0.35">
      <c r="C123" s="269" t="s">
        <v>468</v>
      </c>
      <c r="D123" s="269" t="s">
        <v>565</v>
      </c>
      <c r="E123" s="269" t="s">
        <v>481</v>
      </c>
      <c r="F123" s="269" t="s">
        <v>73</v>
      </c>
      <c r="G123" s="269" t="s">
        <v>75</v>
      </c>
      <c r="H123" s="269" t="s">
        <v>75</v>
      </c>
      <c r="I123" s="269"/>
      <c r="J123" s="278">
        <v>111026184</v>
      </c>
      <c r="K123" s="269" t="s">
        <v>73</v>
      </c>
      <c r="L123" s="269"/>
      <c r="M123" s="269"/>
      <c r="N123" s="269"/>
    </row>
    <row r="124" spans="3:14" x14ac:dyDescent="0.35">
      <c r="C124" s="269" t="s">
        <v>468</v>
      </c>
      <c r="D124" s="269" t="s">
        <v>565</v>
      </c>
      <c r="E124" s="269" t="s">
        <v>480</v>
      </c>
      <c r="F124" s="269" t="s">
        <v>73</v>
      </c>
      <c r="G124" s="269" t="s">
        <v>75</v>
      </c>
      <c r="H124" s="269" t="s">
        <v>75</v>
      </c>
      <c r="I124" s="269"/>
      <c r="J124" s="278">
        <v>166539282</v>
      </c>
      <c r="K124" s="269" t="s">
        <v>73</v>
      </c>
      <c r="L124" s="269"/>
      <c r="M124" s="269"/>
      <c r="N124" s="269"/>
    </row>
    <row r="125" spans="3:14" x14ac:dyDescent="0.35">
      <c r="C125" s="269" t="s">
        <v>468</v>
      </c>
      <c r="D125" s="269" t="s">
        <v>470</v>
      </c>
      <c r="E125" s="269" t="s">
        <v>469</v>
      </c>
      <c r="F125" s="269" t="s">
        <v>73</v>
      </c>
      <c r="G125" s="269" t="s">
        <v>75</v>
      </c>
      <c r="H125" s="269" t="s">
        <v>75</v>
      </c>
      <c r="I125" s="269"/>
      <c r="J125" s="278">
        <v>744513139</v>
      </c>
      <c r="K125" s="269" t="s">
        <v>73</v>
      </c>
      <c r="L125" s="269"/>
      <c r="M125" s="269"/>
      <c r="N125" s="269"/>
    </row>
    <row r="126" spans="3:14" x14ac:dyDescent="0.35">
      <c r="C126" s="269" t="s">
        <v>468</v>
      </c>
      <c r="D126" s="269" t="s">
        <v>497</v>
      </c>
      <c r="E126" s="269" t="s">
        <v>2534</v>
      </c>
      <c r="F126" s="269" t="s">
        <v>73</v>
      </c>
      <c r="G126" s="269" t="s">
        <v>75</v>
      </c>
      <c r="H126" s="269" t="s">
        <v>75</v>
      </c>
      <c r="I126" s="269"/>
      <c r="J126" s="278">
        <v>97619536</v>
      </c>
      <c r="K126" s="269" t="s">
        <v>73</v>
      </c>
      <c r="L126" s="269"/>
      <c r="M126" s="269"/>
      <c r="N126" s="269"/>
    </row>
    <row r="127" spans="3:14" x14ac:dyDescent="0.35">
      <c r="C127" s="269" t="s">
        <v>468</v>
      </c>
      <c r="D127" s="269" t="s">
        <v>474</v>
      </c>
      <c r="E127" s="269" t="s">
        <v>473</v>
      </c>
      <c r="F127" s="269" t="s">
        <v>73</v>
      </c>
      <c r="G127" s="269" t="s">
        <v>75</v>
      </c>
      <c r="H127" s="269" t="s">
        <v>75</v>
      </c>
      <c r="I127" s="269"/>
      <c r="J127" s="278">
        <v>67500</v>
      </c>
      <c r="K127" s="269" t="s">
        <v>73</v>
      </c>
      <c r="L127" s="269"/>
      <c r="M127" s="269"/>
      <c r="N127" s="269"/>
    </row>
    <row r="128" spans="3:14" x14ac:dyDescent="0.35">
      <c r="C128" s="269" t="s">
        <v>468</v>
      </c>
      <c r="D128" s="269" t="s">
        <v>565</v>
      </c>
      <c r="E128" s="269" t="s">
        <v>489</v>
      </c>
      <c r="F128" s="269" t="s">
        <v>67</v>
      </c>
      <c r="G128" s="269" t="s">
        <v>73</v>
      </c>
      <c r="H128" s="269"/>
      <c r="I128" s="269"/>
      <c r="J128" s="278">
        <v>46050000</v>
      </c>
      <c r="K128" s="269" t="s">
        <v>73</v>
      </c>
      <c r="L128" s="269"/>
      <c r="M128" s="269"/>
      <c r="N128" s="269"/>
    </row>
    <row r="129" spans="3:14" x14ac:dyDescent="0.35">
      <c r="C129" s="269" t="s">
        <v>468</v>
      </c>
      <c r="D129" s="269" t="s">
        <v>565</v>
      </c>
      <c r="E129" s="269" t="s">
        <v>491</v>
      </c>
      <c r="F129" s="269" t="s">
        <v>73</v>
      </c>
      <c r="G129" s="269" t="s">
        <v>75</v>
      </c>
      <c r="H129" s="269" t="s">
        <v>75</v>
      </c>
      <c r="I129" s="269"/>
      <c r="J129" s="278">
        <v>181608504</v>
      </c>
      <c r="K129" s="269" t="s">
        <v>73</v>
      </c>
      <c r="L129" s="269"/>
      <c r="M129" s="269"/>
      <c r="N129" s="269"/>
    </row>
    <row r="130" spans="3:14" x14ac:dyDescent="0.35">
      <c r="C130" s="269" t="s">
        <v>468</v>
      </c>
      <c r="D130" s="269" t="s">
        <v>565</v>
      </c>
      <c r="E130" s="269" t="s">
        <v>481</v>
      </c>
      <c r="F130" s="269" t="s">
        <v>73</v>
      </c>
      <c r="G130" s="269" t="s">
        <v>75</v>
      </c>
      <c r="H130" s="269" t="s">
        <v>75</v>
      </c>
      <c r="I130" s="269"/>
      <c r="J130" s="278">
        <v>5625662</v>
      </c>
      <c r="K130" s="269" t="s">
        <v>73</v>
      </c>
      <c r="L130" s="269"/>
      <c r="M130" s="269"/>
      <c r="N130" s="269"/>
    </row>
    <row r="131" spans="3:14" x14ac:dyDescent="0.35">
      <c r="C131" s="269" t="s">
        <v>468</v>
      </c>
      <c r="D131" s="269" t="s">
        <v>565</v>
      </c>
      <c r="E131" s="269" t="s">
        <v>480</v>
      </c>
      <c r="F131" s="269" t="s">
        <v>73</v>
      </c>
      <c r="G131" s="269" t="s">
        <v>75</v>
      </c>
      <c r="H131" s="269" t="s">
        <v>75</v>
      </c>
      <c r="I131" s="269"/>
      <c r="J131" s="278">
        <v>8438400</v>
      </c>
      <c r="K131" s="269" t="s">
        <v>73</v>
      </c>
      <c r="L131" s="269"/>
      <c r="M131" s="269"/>
      <c r="N131" s="269"/>
    </row>
    <row r="132" spans="3:14" x14ac:dyDescent="0.35">
      <c r="C132" s="269" t="s">
        <v>468</v>
      </c>
      <c r="D132" s="269" t="s">
        <v>504</v>
      </c>
      <c r="E132" s="269" t="s">
        <v>503</v>
      </c>
      <c r="F132" s="269" t="s">
        <v>67</v>
      </c>
      <c r="G132" s="269" t="s">
        <v>73</v>
      </c>
      <c r="H132" s="269"/>
      <c r="I132" s="269"/>
      <c r="J132" s="278">
        <v>84097916</v>
      </c>
      <c r="K132" s="269" t="s">
        <v>73</v>
      </c>
      <c r="L132" s="269"/>
      <c r="M132" s="269"/>
      <c r="N132" s="269"/>
    </row>
    <row r="133" spans="3:14" x14ac:dyDescent="0.35">
      <c r="C133" s="269" t="s">
        <v>468</v>
      </c>
      <c r="D133" s="269" t="s">
        <v>565</v>
      </c>
      <c r="E133" s="269" t="s">
        <v>491</v>
      </c>
      <c r="F133" s="269" t="s">
        <v>73</v>
      </c>
      <c r="G133" s="269" t="s">
        <v>75</v>
      </c>
      <c r="H133" s="269" t="s">
        <v>75</v>
      </c>
      <c r="I133" s="269"/>
      <c r="J133" s="278">
        <v>14602980</v>
      </c>
      <c r="K133" s="269" t="s">
        <v>73</v>
      </c>
      <c r="L133" s="269"/>
      <c r="M133" s="269"/>
      <c r="N133" s="269"/>
    </row>
    <row r="134" spans="3:14" x14ac:dyDescent="0.35">
      <c r="C134" s="269" t="s">
        <v>468</v>
      </c>
      <c r="D134" s="269" t="s">
        <v>565</v>
      </c>
      <c r="E134" s="269" t="s">
        <v>481</v>
      </c>
      <c r="F134" s="269" t="s">
        <v>73</v>
      </c>
      <c r="G134" s="269" t="s">
        <v>75</v>
      </c>
      <c r="H134" s="269" t="s">
        <v>75</v>
      </c>
      <c r="I134" s="269"/>
      <c r="J134" s="278">
        <v>112000</v>
      </c>
      <c r="K134" s="269" t="s">
        <v>73</v>
      </c>
      <c r="L134" s="269"/>
      <c r="M134" s="269"/>
      <c r="N134" s="269"/>
    </row>
    <row r="135" spans="3:14" x14ac:dyDescent="0.35">
      <c r="C135" s="269" t="s">
        <v>468</v>
      </c>
      <c r="D135" s="269" t="s">
        <v>565</v>
      </c>
      <c r="E135" s="269" t="s">
        <v>480</v>
      </c>
      <c r="F135" s="269" t="s">
        <v>73</v>
      </c>
      <c r="G135" s="269" t="s">
        <v>75</v>
      </c>
      <c r="H135" s="269" t="s">
        <v>75</v>
      </c>
      <c r="I135" s="269"/>
      <c r="J135" s="278">
        <v>168000</v>
      </c>
      <c r="K135" s="269" t="s">
        <v>73</v>
      </c>
      <c r="L135" s="269"/>
      <c r="M135" s="269"/>
      <c r="N135" s="269"/>
    </row>
    <row r="136" spans="3:14" x14ac:dyDescent="0.35">
      <c r="C136" s="269" t="s">
        <v>512</v>
      </c>
      <c r="D136" s="269" t="s">
        <v>565</v>
      </c>
      <c r="E136" s="269" t="s">
        <v>489</v>
      </c>
      <c r="F136" s="269" t="s">
        <v>67</v>
      </c>
      <c r="G136" s="269" t="s">
        <v>73</v>
      </c>
      <c r="H136" s="269"/>
      <c r="I136" s="269"/>
      <c r="J136" s="278">
        <v>55183191</v>
      </c>
      <c r="K136" s="269" t="s">
        <v>73</v>
      </c>
      <c r="L136" s="269"/>
      <c r="M136" s="269"/>
      <c r="N136" s="269"/>
    </row>
    <row r="137" spans="3:14" x14ac:dyDescent="0.35">
      <c r="C137" s="269" t="s">
        <v>512</v>
      </c>
      <c r="D137" s="269" t="s">
        <v>565</v>
      </c>
      <c r="E137" s="269" t="s">
        <v>516</v>
      </c>
      <c r="F137" s="269" t="s">
        <v>67</v>
      </c>
      <c r="G137" s="269" t="s">
        <v>73</v>
      </c>
      <c r="H137" s="269"/>
      <c r="I137" s="269"/>
      <c r="J137" s="278">
        <v>60355386</v>
      </c>
      <c r="K137" s="269" t="s">
        <v>73</v>
      </c>
      <c r="L137" s="269"/>
      <c r="M137" s="269"/>
      <c r="N137" s="269"/>
    </row>
    <row r="138" spans="3:14" x14ac:dyDescent="0.35">
      <c r="C138" s="269" t="s">
        <v>512</v>
      </c>
      <c r="D138" s="269" t="s">
        <v>470</v>
      </c>
      <c r="E138" s="269" t="s">
        <v>469</v>
      </c>
      <c r="F138" s="269" t="s">
        <v>73</v>
      </c>
      <c r="G138" s="269" t="s">
        <v>75</v>
      </c>
      <c r="H138" s="269" t="s">
        <v>75</v>
      </c>
      <c r="I138" s="269"/>
      <c r="J138" s="278">
        <v>506573994</v>
      </c>
      <c r="K138" s="269" t="s">
        <v>73</v>
      </c>
      <c r="L138" s="269"/>
      <c r="M138" s="269"/>
      <c r="N138" s="269"/>
    </row>
    <row r="139" spans="3:14" x14ac:dyDescent="0.35">
      <c r="C139" s="269" t="s">
        <v>512</v>
      </c>
      <c r="D139" s="269" t="s">
        <v>517</v>
      </c>
      <c r="E139" s="269" t="s">
        <v>2536</v>
      </c>
      <c r="F139" s="269" t="s">
        <v>73</v>
      </c>
      <c r="G139" s="269" t="s">
        <v>75</v>
      </c>
      <c r="H139" s="269" t="s">
        <v>75</v>
      </c>
      <c r="I139" s="269"/>
      <c r="J139" s="278">
        <v>591192000</v>
      </c>
      <c r="K139" s="269" t="s">
        <v>73</v>
      </c>
      <c r="L139" s="269"/>
      <c r="M139" s="269"/>
      <c r="N139" s="269"/>
    </row>
    <row r="140" spans="3:14" x14ac:dyDescent="0.35">
      <c r="C140" s="269" t="s">
        <v>512</v>
      </c>
      <c r="D140" s="269" t="s">
        <v>474</v>
      </c>
      <c r="E140" s="269" t="s">
        <v>476</v>
      </c>
      <c r="F140" s="269" t="s">
        <v>73</v>
      </c>
      <c r="G140" s="269" t="s">
        <v>75</v>
      </c>
      <c r="H140" s="269" t="s">
        <v>75</v>
      </c>
      <c r="I140" s="269"/>
      <c r="J140" s="278">
        <v>71547819</v>
      </c>
      <c r="K140" s="269" t="s">
        <v>73</v>
      </c>
      <c r="L140" s="269"/>
      <c r="M140" s="269"/>
      <c r="N140" s="269"/>
    </row>
    <row r="141" spans="3:14" x14ac:dyDescent="0.35">
      <c r="C141" s="269" t="s">
        <v>512</v>
      </c>
      <c r="D141" s="269" t="s">
        <v>474</v>
      </c>
      <c r="E141" s="269" t="s">
        <v>478</v>
      </c>
      <c r="F141" s="269" t="s">
        <v>73</v>
      </c>
      <c r="G141" s="269" t="s">
        <v>75</v>
      </c>
      <c r="H141" s="269" t="s">
        <v>75</v>
      </c>
      <c r="I141" s="269"/>
      <c r="J141" s="278">
        <v>33527144</v>
      </c>
      <c r="K141" s="269" t="s">
        <v>73</v>
      </c>
      <c r="L141" s="269"/>
      <c r="M141" s="269"/>
      <c r="N141" s="269"/>
    </row>
    <row r="142" spans="3:14" x14ac:dyDescent="0.35">
      <c r="C142" s="269" t="s">
        <v>512</v>
      </c>
      <c r="D142" s="269" t="s">
        <v>565</v>
      </c>
      <c r="E142" s="269" t="s">
        <v>489</v>
      </c>
      <c r="F142" s="269" t="s">
        <v>67</v>
      </c>
      <c r="G142" s="269" t="s">
        <v>73</v>
      </c>
      <c r="H142" s="269"/>
      <c r="I142" s="269"/>
      <c r="J142" s="278">
        <v>23398125</v>
      </c>
      <c r="K142" s="269" t="s">
        <v>73</v>
      </c>
      <c r="L142" s="269"/>
      <c r="M142" s="269"/>
      <c r="N142" s="269"/>
    </row>
    <row r="143" spans="3:14" x14ac:dyDescent="0.35">
      <c r="C143" s="269" t="s">
        <v>512</v>
      </c>
      <c r="D143" s="269" t="s">
        <v>565</v>
      </c>
      <c r="E143" s="269" t="s">
        <v>516</v>
      </c>
      <c r="F143" s="269" t="s">
        <v>67</v>
      </c>
      <c r="G143" s="269" t="s">
        <v>73</v>
      </c>
      <c r="H143" s="269"/>
      <c r="I143" s="269"/>
      <c r="J143" s="278">
        <v>75213422</v>
      </c>
      <c r="K143" s="269" t="s">
        <v>73</v>
      </c>
      <c r="L143" s="269"/>
      <c r="M143" s="269"/>
      <c r="N143" s="269"/>
    </row>
    <row r="144" spans="3:14" x14ac:dyDescent="0.35">
      <c r="C144" s="269" t="s">
        <v>512</v>
      </c>
      <c r="D144" s="269" t="s">
        <v>2538</v>
      </c>
      <c r="E144" s="269" t="s">
        <v>513</v>
      </c>
      <c r="F144" s="269" t="s">
        <v>73</v>
      </c>
      <c r="G144" s="269" t="s">
        <v>75</v>
      </c>
      <c r="H144" s="269" t="s">
        <v>75</v>
      </c>
      <c r="I144" s="269"/>
      <c r="J144" s="278">
        <v>1617889380.0000002</v>
      </c>
      <c r="K144" s="269" t="s">
        <v>67</v>
      </c>
      <c r="L144" s="357">
        <v>87453.48000000001</v>
      </c>
      <c r="M144" s="269" t="s">
        <v>2541</v>
      </c>
      <c r="N144" s="269"/>
    </row>
    <row r="145" spans="3:14" x14ac:dyDescent="0.35">
      <c r="C145" s="269" t="s">
        <v>512</v>
      </c>
      <c r="D145" s="269" t="s">
        <v>474</v>
      </c>
      <c r="E145" s="269" t="s">
        <v>476</v>
      </c>
      <c r="F145" s="269" t="s">
        <v>73</v>
      </c>
      <c r="G145" s="269" t="s">
        <v>75</v>
      </c>
      <c r="H145" s="269" t="s">
        <v>75</v>
      </c>
      <c r="I145" s="269"/>
      <c r="J145" s="278">
        <v>36793927</v>
      </c>
      <c r="K145" s="269" t="s">
        <v>73</v>
      </c>
      <c r="L145" s="269"/>
      <c r="M145" s="269"/>
      <c r="N145" s="269"/>
    </row>
    <row r="146" spans="3:14" x14ac:dyDescent="0.35">
      <c r="C146" s="269" t="s">
        <v>512</v>
      </c>
      <c r="D146" s="269" t="s">
        <v>474</v>
      </c>
      <c r="E146" s="269" t="s">
        <v>478</v>
      </c>
      <c r="F146" s="269" t="s">
        <v>73</v>
      </c>
      <c r="G146" s="269" t="s">
        <v>75</v>
      </c>
      <c r="H146" s="269" t="s">
        <v>75</v>
      </c>
      <c r="I146" s="269"/>
      <c r="J146" s="278">
        <v>2733414939</v>
      </c>
      <c r="K146" s="269" t="s">
        <v>73</v>
      </c>
      <c r="L146" s="269"/>
      <c r="M146" s="269"/>
      <c r="N146" s="269"/>
    </row>
    <row r="147" spans="3:14" x14ac:dyDescent="0.35">
      <c r="C147" s="269" t="s">
        <v>512</v>
      </c>
      <c r="D147" s="269" t="s">
        <v>565</v>
      </c>
      <c r="E147" s="269" t="s">
        <v>489</v>
      </c>
      <c r="F147" s="269" t="s">
        <v>67</v>
      </c>
      <c r="G147" s="269" t="s">
        <v>67</v>
      </c>
      <c r="H147" s="269" t="s">
        <v>2543</v>
      </c>
      <c r="I147" s="269"/>
      <c r="J147" s="278">
        <v>12296825</v>
      </c>
      <c r="K147" s="269" t="s">
        <v>73</v>
      </c>
      <c r="L147" s="269"/>
      <c r="M147" s="269"/>
      <c r="N147" s="269"/>
    </row>
    <row r="148" spans="3:14" x14ac:dyDescent="0.35">
      <c r="C148" s="269" t="s">
        <v>512</v>
      </c>
      <c r="D148" s="269" t="s">
        <v>565</v>
      </c>
      <c r="E148" s="269" t="s">
        <v>516</v>
      </c>
      <c r="F148" s="269" t="s">
        <v>67</v>
      </c>
      <c r="G148" s="269" t="s">
        <v>67</v>
      </c>
      <c r="H148" s="269" t="s">
        <v>2543</v>
      </c>
      <c r="I148" s="269"/>
      <c r="J148" s="278">
        <v>24933309</v>
      </c>
      <c r="K148" s="269" t="s">
        <v>73</v>
      </c>
      <c r="L148" s="269"/>
      <c r="M148" s="269"/>
      <c r="N148" s="269"/>
    </row>
    <row r="149" spans="3:14" x14ac:dyDescent="0.35">
      <c r="C149" s="269" t="s">
        <v>512</v>
      </c>
      <c r="D149" s="269" t="s">
        <v>565</v>
      </c>
      <c r="E149" s="269" t="s">
        <v>2531</v>
      </c>
      <c r="F149" s="269" t="s">
        <v>67</v>
      </c>
      <c r="G149" s="269" t="s">
        <v>73</v>
      </c>
      <c r="H149" s="269"/>
      <c r="I149" s="269"/>
      <c r="J149" s="278">
        <v>606344</v>
      </c>
      <c r="K149" s="269" t="s">
        <v>73</v>
      </c>
      <c r="L149" s="269"/>
      <c r="M149" s="269"/>
      <c r="N149" s="269"/>
    </row>
    <row r="150" spans="3:14" x14ac:dyDescent="0.35">
      <c r="C150" s="269" t="s">
        <v>512</v>
      </c>
      <c r="D150" s="269" t="s">
        <v>565</v>
      </c>
      <c r="E150" s="269" t="s">
        <v>489</v>
      </c>
      <c r="F150" s="269" t="s">
        <v>67</v>
      </c>
      <c r="G150" s="269" t="s">
        <v>73</v>
      </c>
      <c r="H150" s="269"/>
      <c r="I150" s="269"/>
      <c r="J150" s="278">
        <v>2545425</v>
      </c>
      <c r="K150" s="269" t="s">
        <v>73</v>
      </c>
      <c r="L150" s="269"/>
      <c r="M150" s="269"/>
      <c r="N150" s="269"/>
    </row>
    <row r="151" spans="3:14" x14ac:dyDescent="0.35">
      <c r="C151" s="269" t="s">
        <v>512</v>
      </c>
      <c r="D151" s="269" t="s">
        <v>565</v>
      </c>
      <c r="E151" s="269" t="s">
        <v>516</v>
      </c>
      <c r="F151" s="269" t="s">
        <v>67</v>
      </c>
      <c r="G151" s="269" t="s">
        <v>73</v>
      </c>
      <c r="H151" s="269"/>
      <c r="I151" s="269"/>
      <c r="J151" s="278">
        <v>1705000</v>
      </c>
      <c r="K151" s="269" t="s">
        <v>73</v>
      </c>
      <c r="L151" s="269"/>
      <c r="M151" s="269"/>
      <c r="N151" s="269"/>
    </row>
    <row r="152" spans="3:14" x14ac:dyDescent="0.35">
      <c r="C152" s="269" t="s">
        <v>512</v>
      </c>
      <c r="D152" s="269" t="s">
        <v>565</v>
      </c>
      <c r="E152" s="269" t="s">
        <v>489</v>
      </c>
      <c r="F152" s="269" t="s">
        <v>67</v>
      </c>
      <c r="G152" s="269" t="s">
        <v>67</v>
      </c>
      <c r="H152" s="269" t="s">
        <v>2544</v>
      </c>
      <c r="I152" s="269"/>
      <c r="J152" s="278">
        <v>22833326</v>
      </c>
      <c r="K152" s="269" t="s">
        <v>73</v>
      </c>
      <c r="L152" s="269"/>
      <c r="M152" s="269"/>
      <c r="N152" s="269"/>
    </row>
    <row r="153" spans="3:14" x14ac:dyDescent="0.35">
      <c r="C153" s="269" t="s">
        <v>512</v>
      </c>
      <c r="D153" s="269" t="s">
        <v>565</v>
      </c>
      <c r="E153" s="269" t="s">
        <v>516</v>
      </c>
      <c r="F153" s="269" t="s">
        <v>67</v>
      </c>
      <c r="G153" s="269" t="s">
        <v>67</v>
      </c>
      <c r="H153" s="269" t="s">
        <v>2544</v>
      </c>
      <c r="I153" s="269"/>
      <c r="J153" s="278">
        <v>31800096</v>
      </c>
      <c r="K153" s="269" t="s">
        <v>73</v>
      </c>
      <c r="L153" s="269"/>
      <c r="M153" s="269"/>
      <c r="N153" s="269"/>
    </row>
    <row r="154" spans="3:14" x14ac:dyDescent="0.35">
      <c r="C154" s="269" t="s">
        <v>512</v>
      </c>
      <c r="D154" s="269" t="s">
        <v>565</v>
      </c>
      <c r="E154" s="269" t="s">
        <v>489</v>
      </c>
      <c r="F154" s="269" t="s">
        <v>67</v>
      </c>
      <c r="G154" s="269" t="s">
        <v>73</v>
      </c>
      <c r="H154" s="269"/>
      <c r="I154" s="269"/>
      <c r="J154" s="278">
        <v>7906000</v>
      </c>
      <c r="K154" s="269" t="s">
        <v>73</v>
      </c>
      <c r="L154" s="269"/>
      <c r="M154" s="269"/>
      <c r="N154" s="269"/>
    </row>
    <row r="155" spans="3:14" x14ac:dyDescent="0.35">
      <c r="C155" s="269" t="s">
        <v>512</v>
      </c>
      <c r="D155" s="269" t="s">
        <v>565</v>
      </c>
      <c r="E155" s="269" t="s">
        <v>2531</v>
      </c>
      <c r="F155" s="269" t="s">
        <v>67</v>
      </c>
      <c r="G155" s="269" t="s">
        <v>73</v>
      </c>
      <c r="H155" s="269"/>
      <c r="I155" s="269"/>
      <c r="J155" s="278">
        <v>76134008</v>
      </c>
      <c r="K155" s="269" t="s">
        <v>73</v>
      </c>
      <c r="L155" s="269"/>
      <c r="M155" s="269"/>
      <c r="N155" s="269"/>
    </row>
    <row r="156" spans="3:14" x14ac:dyDescent="0.35">
      <c r="C156" s="269" t="s">
        <v>512</v>
      </c>
      <c r="D156" s="269" t="s">
        <v>565</v>
      </c>
      <c r="E156" s="269" t="s">
        <v>489</v>
      </c>
      <c r="F156" s="269" t="s">
        <v>67</v>
      </c>
      <c r="G156" s="269" t="s">
        <v>67</v>
      </c>
      <c r="H156" s="269" t="s">
        <v>2545</v>
      </c>
      <c r="I156" s="269"/>
      <c r="J156" s="278">
        <v>1712050</v>
      </c>
      <c r="K156" s="269" t="s">
        <v>73</v>
      </c>
      <c r="L156" s="269"/>
      <c r="M156" s="269"/>
      <c r="N156" s="269"/>
    </row>
    <row r="157" spans="3:14" x14ac:dyDescent="0.35">
      <c r="C157" s="269" t="s">
        <v>512</v>
      </c>
      <c r="D157" s="269" t="s">
        <v>565</v>
      </c>
      <c r="E157" s="269" t="s">
        <v>489</v>
      </c>
      <c r="F157" s="269" t="s">
        <v>67</v>
      </c>
      <c r="G157" s="269" t="s">
        <v>67</v>
      </c>
      <c r="H157" s="269" t="s">
        <v>2546</v>
      </c>
      <c r="I157" s="269"/>
      <c r="J157" s="278">
        <v>2747975</v>
      </c>
      <c r="K157" s="269" t="s">
        <v>73</v>
      </c>
      <c r="L157" s="269"/>
      <c r="M157" s="269"/>
      <c r="N157" s="269"/>
    </row>
    <row r="158" spans="3:14" x14ac:dyDescent="0.35">
      <c r="C158" s="269" t="s">
        <v>512</v>
      </c>
      <c r="D158" s="269" t="s">
        <v>565</v>
      </c>
      <c r="E158" s="269" t="s">
        <v>516</v>
      </c>
      <c r="F158" s="269" t="s">
        <v>67</v>
      </c>
      <c r="G158" s="269" t="s">
        <v>67</v>
      </c>
      <c r="H158" s="269" t="s">
        <v>2546</v>
      </c>
      <c r="I158" s="269"/>
      <c r="J158" s="278">
        <v>3177900</v>
      </c>
      <c r="K158" s="269" t="s">
        <v>73</v>
      </c>
      <c r="L158" s="269"/>
      <c r="M158" s="269"/>
      <c r="N158" s="269"/>
    </row>
    <row r="159" spans="3:14" x14ac:dyDescent="0.35">
      <c r="C159" s="269" t="s">
        <v>512</v>
      </c>
      <c r="D159" s="269" t="s">
        <v>565</v>
      </c>
      <c r="E159" s="269" t="s">
        <v>489</v>
      </c>
      <c r="F159" s="269" t="s">
        <v>67</v>
      </c>
      <c r="G159" s="269" t="s">
        <v>73</v>
      </c>
      <c r="H159" s="269"/>
      <c r="I159" s="269"/>
      <c r="J159" s="278">
        <v>5041700</v>
      </c>
      <c r="K159" s="269" t="s">
        <v>73</v>
      </c>
      <c r="L159" s="269"/>
      <c r="M159" s="269"/>
      <c r="N159" s="269"/>
    </row>
    <row r="160" spans="3:14" x14ac:dyDescent="0.35">
      <c r="C160" s="269" t="s">
        <v>512</v>
      </c>
      <c r="D160" s="269" t="s">
        <v>565</v>
      </c>
      <c r="E160" s="269" t="s">
        <v>2531</v>
      </c>
      <c r="F160" s="269" t="s">
        <v>67</v>
      </c>
      <c r="G160" s="269" t="s">
        <v>73</v>
      </c>
      <c r="H160" s="269"/>
      <c r="I160" s="269"/>
      <c r="J160" s="278">
        <v>15912800</v>
      </c>
      <c r="K160" s="269" t="s">
        <v>73</v>
      </c>
      <c r="L160" s="269"/>
      <c r="M160" s="269"/>
      <c r="N160" s="269"/>
    </row>
    <row r="161" spans="3:14" x14ac:dyDescent="0.35">
      <c r="C161" s="269" t="s">
        <v>512</v>
      </c>
      <c r="D161" s="269" t="s">
        <v>565</v>
      </c>
      <c r="E161" s="269" t="s">
        <v>489</v>
      </c>
      <c r="F161" s="269" t="s">
        <v>67</v>
      </c>
      <c r="G161" s="269" t="s">
        <v>73</v>
      </c>
      <c r="H161" s="269"/>
      <c r="I161" s="269"/>
      <c r="J161" s="278">
        <v>2000000</v>
      </c>
      <c r="K161" s="269" t="s">
        <v>73</v>
      </c>
      <c r="L161" s="269"/>
      <c r="M161" s="269"/>
      <c r="N161" s="269"/>
    </row>
    <row r="162" spans="3:14" x14ac:dyDescent="0.35">
      <c r="C162" s="269" t="s">
        <v>512</v>
      </c>
      <c r="D162" s="269" t="s">
        <v>565</v>
      </c>
      <c r="E162" s="269" t="s">
        <v>489</v>
      </c>
      <c r="F162" s="269" t="s">
        <v>67</v>
      </c>
      <c r="G162" s="269" t="s">
        <v>73</v>
      </c>
      <c r="H162" s="269"/>
      <c r="I162" s="269"/>
      <c r="J162" s="278">
        <v>22605175</v>
      </c>
      <c r="K162" s="269" t="s">
        <v>73</v>
      </c>
      <c r="L162" s="269"/>
      <c r="M162" s="269"/>
      <c r="N162" s="269"/>
    </row>
    <row r="163" spans="3:14" x14ac:dyDescent="0.35">
      <c r="C163" s="269" t="s">
        <v>512</v>
      </c>
      <c r="D163" s="269" t="s">
        <v>565</v>
      </c>
      <c r="E163" s="269" t="s">
        <v>516</v>
      </c>
      <c r="F163" s="269" t="s">
        <v>67</v>
      </c>
      <c r="G163" s="269" t="s">
        <v>73</v>
      </c>
      <c r="H163" s="269"/>
      <c r="I163" s="269"/>
      <c r="J163" s="278">
        <v>67236385</v>
      </c>
      <c r="K163" s="269" t="s">
        <v>73</v>
      </c>
      <c r="L163" s="269"/>
      <c r="M163" s="269"/>
      <c r="N163" s="269"/>
    </row>
    <row r="164" spans="3:14" x14ac:dyDescent="0.35">
      <c r="C164" s="269" t="s">
        <v>512</v>
      </c>
      <c r="D164" s="269" t="s">
        <v>565</v>
      </c>
      <c r="E164" s="269" t="s">
        <v>489</v>
      </c>
      <c r="F164" s="269" t="s">
        <v>67</v>
      </c>
      <c r="G164" s="269" t="s">
        <v>73</v>
      </c>
      <c r="H164" s="269"/>
      <c r="I164" s="269"/>
      <c r="J164" s="278">
        <v>22257250</v>
      </c>
      <c r="K164" s="269" t="s">
        <v>73</v>
      </c>
      <c r="L164" s="269"/>
      <c r="M164" s="269"/>
      <c r="N164" s="269"/>
    </row>
    <row r="165" spans="3:14" x14ac:dyDescent="0.35">
      <c r="C165" s="269" t="s">
        <v>512</v>
      </c>
      <c r="D165" s="269" t="s">
        <v>565</v>
      </c>
      <c r="E165" s="269" t="s">
        <v>2531</v>
      </c>
      <c r="F165" s="269" t="s">
        <v>67</v>
      </c>
      <c r="G165" s="269" t="s">
        <v>73</v>
      </c>
      <c r="H165" s="269"/>
      <c r="I165" s="269"/>
      <c r="J165" s="278">
        <v>5000</v>
      </c>
      <c r="K165" s="269" t="s">
        <v>73</v>
      </c>
      <c r="L165" s="269"/>
      <c r="M165" s="269"/>
      <c r="N165" s="269"/>
    </row>
    <row r="166" spans="3:14" x14ac:dyDescent="0.35">
      <c r="C166" s="269" t="s">
        <v>512</v>
      </c>
      <c r="D166" s="269" t="s">
        <v>565</v>
      </c>
      <c r="E166" s="269" t="s">
        <v>2531</v>
      </c>
      <c r="F166" s="269" t="s">
        <v>67</v>
      </c>
      <c r="G166" s="269" t="s">
        <v>73</v>
      </c>
      <c r="H166" s="269"/>
      <c r="I166" s="269"/>
      <c r="J166" s="278">
        <v>5000</v>
      </c>
      <c r="K166" s="269" t="s">
        <v>73</v>
      </c>
      <c r="L166" s="269"/>
      <c r="M166" s="269"/>
      <c r="N166" s="269"/>
    </row>
    <row r="167" spans="3:14" x14ac:dyDescent="0.35">
      <c r="C167" s="269" t="s">
        <v>512</v>
      </c>
      <c r="D167" s="269" t="s">
        <v>565</v>
      </c>
      <c r="E167" s="269" t="s">
        <v>2531</v>
      </c>
      <c r="F167" s="269" t="s">
        <v>67</v>
      </c>
      <c r="G167" s="269" t="s">
        <v>73</v>
      </c>
      <c r="H167" s="269"/>
      <c r="I167" s="269"/>
      <c r="J167" s="278">
        <v>5000</v>
      </c>
      <c r="K167" s="269" t="s">
        <v>73</v>
      </c>
      <c r="L167" s="269"/>
      <c r="M167" s="269"/>
      <c r="N167" s="269"/>
    </row>
    <row r="168" spans="3:14" x14ac:dyDescent="0.35">
      <c r="C168" s="269" t="s">
        <v>512</v>
      </c>
      <c r="D168" s="269" t="s">
        <v>565</v>
      </c>
      <c r="E168" s="269" t="s">
        <v>2531</v>
      </c>
      <c r="F168" s="269" t="s">
        <v>67</v>
      </c>
      <c r="G168" s="269" t="s">
        <v>73</v>
      </c>
      <c r="H168" s="269"/>
      <c r="I168" s="269"/>
      <c r="J168" s="278">
        <v>5000</v>
      </c>
      <c r="K168" s="269" t="s">
        <v>73</v>
      </c>
      <c r="L168" s="269"/>
      <c r="M168" s="269"/>
      <c r="N168" s="269"/>
    </row>
    <row r="169" spans="3:14" x14ac:dyDescent="0.35">
      <c r="C169" s="269" t="s">
        <v>512</v>
      </c>
      <c r="D169" s="269" t="s">
        <v>565</v>
      </c>
      <c r="E169" s="269" t="s">
        <v>2531</v>
      </c>
      <c r="F169" s="269" t="s">
        <v>67</v>
      </c>
      <c r="G169" s="269" t="s">
        <v>73</v>
      </c>
      <c r="H169" s="269"/>
      <c r="I169" s="269"/>
      <c r="J169" s="278">
        <v>5000</v>
      </c>
      <c r="K169" s="269" t="s">
        <v>73</v>
      </c>
      <c r="L169" s="269"/>
      <c r="M169" s="269"/>
      <c r="N169" s="269"/>
    </row>
    <row r="170" spans="3:14" x14ac:dyDescent="0.35">
      <c r="C170" s="269" t="s">
        <v>512</v>
      </c>
      <c r="D170" s="269" t="s">
        <v>565</v>
      </c>
      <c r="E170" s="269" t="s">
        <v>2531</v>
      </c>
      <c r="F170" s="269" t="s">
        <v>67</v>
      </c>
      <c r="G170" s="269" t="s">
        <v>73</v>
      </c>
      <c r="H170" s="269"/>
      <c r="I170" s="269"/>
      <c r="J170" s="278">
        <v>5000</v>
      </c>
      <c r="K170" s="269" t="s">
        <v>73</v>
      </c>
      <c r="L170" s="269"/>
      <c r="M170" s="269"/>
      <c r="N170" s="269"/>
    </row>
    <row r="171" spans="3:14" x14ac:dyDescent="0.35">
      <c r="C171" s="269" t="s">
        <v>512</v>
      </c>
      <c r="D171" s="269" t="s">
        <v>565</v>
      </c>
      <c r="E171" s="269" t="s">
        <v>2531</v>
      </c>
      <c r="F171" s="269" t="s">
        <v>67</v>
      </c>
      <c r="G171" s="269" t="s">
        <v>73</v>
      </c>
      <c r="H171" s="269"/>
      <c r="I171" s="269"/>
      <c r="J171" s="278">
        <v>5000</v>
      </c>
      <c r="K171" s="269" t="s">
        <v>73</v>
      </c>
      <c r="L171" s="269"/>
      <c r="M171" s="269"/>
      <c r="N171" s="269"/>
    </row>
    <row r="172" spans="3:14" x14ac:dyDescent="0.35">
      <c r="C172" s="269" t="s">
        <v>512</v>
      </c>
      <c r="D172" s="269" t="s">
        <v>565</v>
      </c>
      <c r="E172" s="269" t="s">
        <v>515</v>
      </c>
      <c r="F172" s="269" t="s">
        <v>67</v>
      </c>
      <c r="G172" s="269" t="s">
        <v>67</v>
      </c>
      <c r="H172" s="269" t="s">
        <v>2547</v>
      </c>
      <c r="I172" s="269"/>
      <c r="J172" s="278">
        <v>7500000</v>
      </c>
      <c r="K172" s="269" t="s">
        <v>73</v>
      </c>
      <c r="L172" s="269"/>
      <c r="M172" s="269"/>
      <c r="N172" s="269"/>
    </row>
    <row r="173" spans="3:14" x14ac:dyDescent="0.35">
      <c r="C173" s="269" t="s">
        <v>512</v>
      </c>
      <c r="D173" s="269" t="s">
        <v>565</v>
      </c>
      <c r="E173" s="269" t="s">
        <v>515</v>
      </c>
      <c r="F173" s="269" t="s">
        <v>67</v>
      </c>
      <c r="G173" s="269" t="s">
        <v>73</v>
      </c>
      <c r="H173" s="269"/>
      <c r="I173" s="269"/>
      <c r="J173" s="278">
        <v>1000000</v>
      </c>
      <c r="K173" s="269" t="s">
        <v>73</v>
      </c>
      <c r="L173" s="269"/>
      <c r="M173" s="269"/>
      <c r="N173" s="269"/>
    </row>
    <row r="174" spans="3:14" x14ac:dyDescent="0.35">
      <c r="C174" s="269" t="s">
        <v>512</v>
      </c>
      <c r="D174" s="269" t="s">
        <v>565</v>
      </c>
      <c r="E174" s="269" t="s">
        <v>489</v>
      </c>
      <c r="F174" s="269" t="s">
        <v>67</v>
      </c>
      <c r="G174" s="269" t="s">
        <v>73</v>
      </c>
      <c r="H174" s="269"/>
      <c r="I174" s="269"/>
      <c r="J174" s="278">
        <v>2892000</v>
      </c>
      <c r="K174" s="269" t="s">
        <v>73</v>
      </c>
      <c r="L174" s="269"/>
      <c r="M174" s="269"/>
      <c r="N174" s="269"/>
    </row>
    <row r="175" spans="3:14" x14ac:dyDescent="0.35">
      <c r="C175" s="269" t="s">
        <v>512</v>
      </c>
      <c r="D175" s="269" t="s">
        <v>565</v>
      </c>
      <c r="E175" s="269" t="s">
        <v>2530</v>
      </c>
      <c r="F175" s="269" t="s">
        <v>73</v>
      </c>
      <c r="G175" s="269" t="s">
        <v>75</v>
      </c>
      <c r="H175" s="269" t="s">
        <v>75</v>
      </c>
      <c r="I175" s="269"/>
      <c r="J175" s="278">
        <v>695000</v>
      </c>
      <c r="K175" s="269" t="s">
        <v>73</v>
      </c>
      <c r="L175" s="269"/>
      <c r="M175" s="269"/>
      <c r="N175" s="269"/>
    </row>
    <row r="176" spans="3:14" x14ac:dyDescent="0.35">
      <c r="C176" s="269" t="s">
        <v>512</v>
      </c>
      <c r="D176" s="269" t="s">
        <v>565</v>
      </c>
      <c r="E176" s="269" t="s">
        <v>480</v>
      </c>
      <c r="F176" s="269" t="s">
        <v>73</v>
      </c>
      <c r="G176" s="269" t="s">
        <v>75</v>
      </c>
      <c r="H176" s="269" t="s">
        <v>75</v>
      </c>
      <c r="I176" s="269"/>
      <c r="J176" s="278">
        <v>188171</v>
      </c>
      <c r="K176" s="269" t="s">
        <v>73</v>
      </c>
      <c r="L176" s="269"/>
      <c r="M176" s="269"/>
      <c r="N176" s="269"/>
    </row>
    <row r="177" spans="3:14" x14ac:dyDescent="0.35">
      <c r="C177" s="269" t="s">
        <v>512</v>
      </c>
      <c r="D177" s="269" t="s">
        <v>565</v>
      </c>
      <c r="E177" s="269" t="s">
        <v>480</v>
      </c>
      <c r="F177" s="269" t="s">
        <v>73</v>
      </c>
      <c r="G177" s="269" t="s">
        <v>75</v>
      </c>
      <c r="H177" s="269" t="s">
        <v>75</v>
      </c>
      <c r="I177" s="269"/>
      <c r="J177" s="278">
        <v>45994</v>
      </c>
      <c r="K177" s="269" t="s">
        <v>73</v>
      </c>
      <c r="L177" s="269"/>
      <c r="M177" s="269"/>
      <c r="N177" s="269"/>
    </row>
    <row r="178" spans="3:14" x14ac:dyDescent="0.35">
      <c r="C178" s="269" t="s">
        <v>512</v>
      </c>
      <c r="D178" s="269" t="s">
        <v>565</v>
      </c>
      <c r="E178" s="269" t="s">
        <v>480</v>
      </c>
      <c r="F178" s="269" t="s">
        <v>73</v>
      </c>
      <c r="G178" s="269" t="s">
        <v>75</v>
      </c>
      <c r="H178" s="269" t="s">
        <v>75</v>
      </c>
      <c r="I178" s="269"/>
      <c r="J178" s="278">
        <v>45994</v>
      </c>
      <c r="K178" s="269" t="s">
        <v>73</v>
      </c>
      <c r="L178" s="269"/>
      <c r="M178" s="269"/>
      <c r="N178" s="269"/>
    </row>
    <row r="179" spans="3:14" x14ac:dyDescent="0.35">
      <c r="C179" s="269" t="s">
        <v>512</v>
      </c>
      <c r="D179" s="269" t="s">
        <v>565</v>
      </c>
      <c r="E179" s="269" t="s">
        <v>480</v>
      </c>
      <c r="F179" s="269" t="s">
        <v>73</v>
      </c>
      <c r="G179" s="269" t="s">
        <v>75</v>
      </c>
      <c r="H179" s="269" t="s">
        <v>75</v>
      </c>
      <c r="I179" s="269"/>
      <c r="J179" s="278">
        <v>46026</v>
      </c>
      <c r="K179" s="269" t="s">
        <v>73</v>
      </c>
      <c r="L179" s="269"/>
      <c r="M179" s="269"/>
      <c r="N179" s="269"/>
    </row>
    <row r="180" spans="3:14" x14ac:dyDescent="0.35">
      <c r="C180" s="269" t="s">
        <v>512</v>
      </c>
      <c r="D180" s="269" t="s">
        <v>565</v>
      </c>
      <c r="E180" s="269" t="s">
        <v>480</v>
      </c>
      <c r="F180" s="269" t="s">
        <v>73</v>
      </c>
      <c r="G180" s="269" t="s">
        <v>75</v>
      </c>
      <c r="H180" s="269" t="s">
        <v>75</v>
      </c>
      <c r="I180" s="269"/>
      <c r="J180" s="278">
        <v>76516</v>
      </c>
      <c r="K180" s="269" t="s">
        <v>73</v>
      </c>
      <c r="L180" s="269"/>
      <c r="M180" s="269"/>
      <c r="N180" s="269"/>
    </row>
    <row r="181" spans="3:14" x14ac:dyDescent="0.35">
      <c r="C181" s="269" t="s">
        <v>512</v>
      </c>
      <c r="D181" s="269" t="s">
        <v>565</v>
      </c>
      <c r="E181" s="269" t="s">
        <v>480</v>
      </c>
      <c r="F181" s="269" t="s">
        <v>73</v>
      </c>
      <c r="G181" s="269" t="s">
        <v>75</v>
      </c>
      <c r="H181" s="269" t="s">
        <v>75</v>
      </c>
      <c r="I181" s="269"/>
      <c r="J181" s="278">
        <v>41880</v>
      </c>
      <c r="K181" s="269" t="s">
        <v>73</v>
      </c>
      <c r="L181" s="269"/>
      <c r="M181" s="269"/>
      <c r="N181" s="269"/>
    </row>
    <row r="182" spans="3:14" x14ac:dyDescent="0.35">
      <c r="C182" s="269" t="s">
        <v>512</v>
      </c>
      <c r="D182" s="269" t="s">
        <v>565</v>
      </c>
      <c r="E182" s="269" t="s">
        <v>480</v>
      </c>
      <c r="F182" s="269" t="s">
        <v>73</v>
      </c>
      <c r="G182" s="269" t="s">
        <v>75</v>
      </c>
      <c r="H182" s="269" t="s">
        <v>75</v>
      </c>
      <c r="I182" s="269"/>
      <c r="J182" s="278">
        <v>41963</v>
      </c>
      <c r="K182" s="269" t="s">
        <v>73</v>
      </c>
      <c r="L182" s="269"/>
      <c r="M182" s="269"/>
      <c r="N182" s="269"/>
    </row>
    <row r="183" spans="3:14" x14ac:dyDescent="0.35">
      <c r="C183" s="269" t="s">
        <v>512</v>
      </c>
      <c r="D183" s="269" t="s">
        <v>565</v>
      </c>
      <c r="E183" s="269" t="s">
        <v>480</v>
      </c>
      <c r="F183" s="269" t="s">
        <v>73</v>
      </c>
      <c r="G183" s="269" t="s">
        <v>75</v>
      </c>
      <c r="H183" s="269" t="s">
        <v>75</v>
      </c>
      <c r="I183" s="269"/>
      <c r="J183" s="278">
        <v>41963</v>
      </c>
      <c r="K183" s="269" t="s">
        <v>73</v>
      </c>
      <c r="L183" s="269"/>
      <c r="M183" s="269"/>
      <c r="N183" s="269"/>
    </row>
    <row r="184" spans="3:14" x14ac:dyDescent="0.35">
      <c r="C184" s="269" t="s">
        <v>512</v>
      </c>
      <c r="D184" s="269" t="s">
        <v>565</v>
      </c>
      <c r="E184" s="269" t="s">
        <v>480</v>
      </c>
      <c r="F184" s="269" t="s">
        <v>73</v>
      </c>
      <c r="G184" s="269" t="s">
        <v>75</v>
      </c>
      <c r="H184" s="269" t="s">
        <v>75</v>
      </c>
      <c r="I184" s="269"/>
      <c r="J184" s="278">
        <v>41963</v>
      </c>
      <c r="K184" s="269" t="s">
        <v>73</v>
      </c>
      <c r="L184" s="269"/>
      <c r="M184" s="269"/>
      <c r="N184" s="269"/>
    </row>
    <row r="185" spans="3:14" x14ac:dyDescent="0.35">
      <c r="C185" s="269" t="s">
        <v>512</v>
      </c>
      <c r="D185" s="269" t="s">
        <v>565</v>
      </c>
      <c r="E185" s="269" t="s">
        <v>480</v>
      </c>
      <c r="F185" s="269" t="s">
        <v>73</v>
      </c>
      <c r="G185" s="269" t="s">
        <v>75</v>
      </c>
      <c r="H185" s="269" t="s">
        <v>75</v>
      </c>
      <c r="I185" s="269"/>
      <c r="J185" s="278">
        <v>41963</v>
      </c>
      <c r="K185" s="269" t="s">
        <v>73</v>
      </c>
      <c r="L185" s="269"/>
      <c r="M185" s="269"/>
      <c r="N185" s="269"/>
    </row>
    <row r="186" spans="3:14" x14ac:dyDescent="0.35">
      <c r="C186" s="269" t="s">
        <v>512</v>
      </c>
      <c r="D186" s="269" t="s">
        <v>565</v>
      </c>
      <c r="E186" s="269" t="s">
        <v>481</v>
      </c>
      <c r="F186" s="269" t="s">
        <v>73</v>
      </c>
      <c r="G186" s="269" t="s">
        <v>75</v>
      </c>
      <c r="H186" s="269" t="s">
        <v>75</v>
      </c>
      <c r="I186" s="269"/>
      <c r="J186" s="278">
        <v>125448</v>
      </c>
      <c r="K186" s="269" t="s">
        <v>73</v>
      </c>
      <c r="L186" s="269"/>
      <c r="M186" s="269"/>
      <c r="N186" s="269"/>
    </row>
    <row r="187" spans="3:14" x14ac:dyDescent="0.35">
      <c r="C187" s="269" t="s">
        <v>512</v>
      </c>
      <c r="D187" s="269" t="s">
        <v>565</v>
      </c>
      <c r="E187" s="269" t="s">
        <v>481</v>
      </c>
      <c r="F187" s="269" t="s">
        <v>73</v>
      </c>
      <c r="G187" s="269" t="s">
        <v>75</v>
      </c>
      <c r="H187" s="269" t="s">
        <v>75</v>
      </c>
      <c r="I187" s="269"/>
      <c r="J187" s="278">
        <v>30663</v>
      </c>
      <c r="K187" s="269" t="s">
        <v>73</v>
      </c>
      <c r="L187" s="269"/>
      <c r="M187" s="269"/>
      <c r="N187" s="269"/>
    </row>
    <row r="188" spans="3:14" x14ac:dyDescent="0.35">
      <c r="C188" s="269" t="s">
        <v>512</v>
      </c>
      <c r="D188" s="269" t="s">
        <v>565</v>
      </c>
      <c r="E188" s="269" t="s">
        <v>481</v>
      </c>
      <c r="F188" s="269" t="s">
        <v>73</v>
      </c>
      <c r="G188" s="269" t="s">
        <v>75</v>
      </c>
      <c r="H188" s="269" t="s">
        <v>75</v>
      </c>
      <c r="I188" s="269"/>
      <c r="J188" s="278">
        <v>30663</v>
      </c>
      <c r="K188" s="269" t="s">
        <v>73</v>
      </c>
      <c r="L188" s="269"/>
      <c r="M188" s="269"/>
      <c r="N188" s="269"/>
    </row>
    <row r="189" spans="3:14" x14ac:dyDescent="0.35">
      <c r="C189" s="269" t="s">
        <v>512</v>
      </c>
      <c r="D189" s="269" t="s">
        <v>565</v>
      </c>
      <c r="E189" s="269" t="s">
        <v>481</v>
      </c>
      <c r="F189" s="269" t="s">
        <v>73</v>
      </c>
      <c r="G189" s="269" t="s">
        <v>75</v>
      </c>
      <c r="H189" s="269" t="s">
        <v>75</v>
      </c>
      <c r="I189" s="269"/>
      <c r="J189" s="278">
        <v>30684</v>
      </c>
      <c r="K189" s="269" t="s">
        <v>73</v>
      </c>
      <c r="L189" s="269"/>
      <c r="M189" s="269"/>
      <c r="N189" s="269"/>
    </row>
    <row r="190" spans="3:14" x14ac:dyDescent="0.35">
      <c r="C190" s="269" t="s">
        <v>512</v>
      </c>
      <c r="D190" s="269" t="s">
        <v>565</v>
      </c>
      <c r="E190" s="269" t="s">
        <v>481</v>
      </c>
      <c r="F190" s="269" t="s">
        <v>73</v>
      </c>
      <c r="G190" s="269" t="s">
        <v>75</v>
      </c>
      <c r="H190" s="269" t="s">
        <v>75</v>
      </c>
      <c r="I190" s="269"/>
      <c r="J190" s="278">
        <v>51010</v>
      </c>
      <c r="K190" s="269" t="s">
        <v>73</v>
      </c>
      <c r="L190" s="269"/>
      <c r="M190" s="269"/>
      <c r="N190" s="269"/>
    </row>
    <row r="191" spans="3:14" x14ac:dyDescent="0.35">
      <c r="C191" s="269" t="s">
        <v>512</v>
      </c>
      <c r="D191" s="269" t="s">
        <v>565</v>
      </c>
      <c r="E191" s="269" t="s">
        <v>481</v>
      </c>
      <c r="F191" s="269" t="s">
        <v>73</v>
      </c>
      <c r="G191" s="269" t="s">
        <v>75</v>
      </c>
      <c r="H191" s="269" t="s">
        <v>75</v>
      </c>
      <c r="I191" s="269"/>
      <c r="J191" s="278">
        <v>27920</v>
      </c>
      <c r="K191" s="269" t="s">
        <v>73</v>
      </c>
      <c r="L191" s="269"/>
      <c r="M191" s="269"/>
      <c r="N191" s="269"/>
    </row>
    <row r="192" spans="3:14" x14ac:dyDescent="0.35">
      <c r="C192" s="269" t="s">
        <v>512</v>
      </c>
      <c r="D192" s="269" t="s">
        <v>565</v>
      </c>
      <c r="E192" s="269" t="s">
        <v>481</v>
      </c>
      <c r="F192" s="269" t="s">
        <v>73</v>
      </c>
      <c r="G192" s="269" t="s">
        <v>75</v>
      </c>
      <c r="H192" s="269" t="s">
        <v>75</v>
      </c>
      <c r="I192" s="269"/>
      <c r="J192" s="278">
        <v>27976</v>
      </c>
      <c r="K192" s="269" t="s">
        <v>73</v>
      </c>
      <c r="L192" s="269"/>
      <c r="M192" s="269"/>
      <c r="N192" s="269"/>
    </row>
    <row r="193" spans="3:14" x14ac:dyDescent="0.35">
      <c r="C193" s="269" t="s">
        <v>512</v>
      </c>
      <c r="D193" s="269" t="s">
        <v>565</v>
      </c>
      <c r="E193" s="269" t="s">
        <v>481</v>
      </c>
      <c r="F193" s="269" t="s">
        <v>73</v>
      </c>
      <c r="G193" s="269" t="s">
        <v>75</v>
      </c>
      <c r="H193" s="269" t="s">
        <v>75</v>
      </c>
      <c r="I193" s="269"/>
      <c r="J193" s="278">
        <v>27976</v>
      </c>
      <c r="K193" s="269" t="s">
        <v>73</v>
      </c>
      <c r="L193" s="269"/>
      <c r="M193" s="269"/>
      <c r="N193" s="269"/>
    </row>
    <row r="194" spans="3:14" x14ac:dyDescent="0.35">
      <c r="C194" s="269" t="s">
        <v>512</v>
      </c>
      <c r="D194" s="269" t="s">
        <v>565</v>
      </c>
      <c r="E194" s="269" t="s">
        <v>481</v>
      </c>
      <c r="F194" s="269" t="s">
        <v>73</v>
      </c>
      <c r="G194" s="269" t="s">
        <v>75</v>
      </c>
      <c r="H194" s="269" t="s">
        <v>75</v>
      </c>
      <c r="I194" s="269"/>
      <c r="J194" s="278">
        <v>27976</v>
      </c>
      <c r="K194" s="269" t="s">
        <v>73</v>
      </c>
      <c r="L194" s="269"/>
      <c r="M194" s="269"/>
      <c r="N194" s="269"/>
    </row>
    <row r="195" spans="3:14" x14ac:dyDescent="0.35">
      <c r="C195" s="269" t="s">
        <v>512</v>
      </c>
      <c r="D195" s="269" t="s">
        <v>565</v>
      </c>
      <c r="E195" s="269" t="s">
        <v>481</v>
      </c>
      <c r="F195" s="269" t="s">
        <v>73</v>
      </c>
      <c r="G195" s="269" t="s">
        <v>75</v>
      </c>
      <c r="H195" s="269" t="s">
        <v>75</v>
      </c>
      <c r="I195" s="269"/>
      <c r="J195" s="278">
        <v>27976</v>
      </c>
      <c r="K195" s="269" t="s">
        <v>73</v>
      </c>
      <c r="L195" s="269"/>
      <c r="M195" s="269"/>
      <c r="N195" s="269"/>
    </row>
    <row r="196" spans="3:14" x14ac:dyDescent="0.35">
      <c r="C196" s="269" t="s">
        <v>512</v>
      </c>
      <c r="D196" s="269" t="s">
        <v>565</v>
      </c>
      <c r="E196" s="269" t="s">
        <v>480</v>
      </c>
      <c r="F196" s="269" t="s">
        <v>73</v>
      </c>
      <c r="G196" s="269" t="s">
        <v>75</v>
      </c>
      <c r="H196" s="269" t="s">
        <v>75</v>
      </c>
      <c r="I196" s="269"/>
      <c r="J196" s="278">
        <v>408043</v>
      </c>
      <c r="K196" s="269" t="s">
        <v>73</v>
      </c>
      <c r="L196" s="269"/>
      <c r="M196" s="269"/>
      <c r="N196" s="269"/>
    </row>
    <row r="197" spans="3:14" x14ac:dyDescent="0.35">
      <c r="C197" s="269" t="s">
        <v>512</v>
      </c>
      <c r="D197" s="269" t="s">
        <v>565</v>
      </c>
      <c r="E197" s="269" t="s">
        <v>480</v>
      </c>
      <c r="F197" s="269" t="s">
        <v>73</v>
      </c>
      <c r="G197" s="269" t="s">
        <v>75</v>
      </c>
      <c r="H197" s="269" t="s">
        <v>75</v>
      </c>
      <c r="I197" s="269"/>
      <c r="J197" s="278">
        <v>517881</v>
      </c>
      <c r="K197" s="269" t="s">
        <v>73</v>
      </c>
      <c r="L197" s="269"/>
      <c r="M197" s="269"/>
      <c r="N197" s="269"/>
    </row>
    <row r="198" spans="3:14" x14ac:dyDescent="0.35">
      <c r="C198" s="269" t="s">
        <v>512</v>
      </c>
      <c r="D198" s="269" t="s">
        <v>565</v>
      </c>
      <c r="E198" s="269" t="s">
        <v>480</v>
      </c>
      <c r="F198" s="269" t="s">
        <v>73</v>
      </c>
      <c r="G198" s="269" t="s">
        <v>75</v>
      </c>
      <c r="H198" s="269" t="s">
        <v>75</v>
      </c>
      <c r="I198" s="269"/>
      <c r="J198" s="278">
        <v>367656</v>
      </c>
      <c r="K198" s="269" t="s">
        <v>73</v>
      </c>
      <c r="L198" s="269"/>
      <c r="M198" s="269"/>
      <c r="N198" s="269"/>
    </row>
    <row r="199" spans="3:14" x14ac:dyDescent="0.35">
      <c r="C199" s="269" t="s">
        <v>512</v>
      </c>
      <c r="D199" s="269" t="s">
        <v>565</v>
      </c>
      <c r="E199" s="269" t="s">
        <v>480</v>
      </c>
      <c r="F199" s="269" t="s">
        <v>73</v>
      </c>
      <c r="G199" s="269" t="s">
        <v>75</v>
      </c>
      <c r="H199" s="269" t="s">
        <v>75</v>
      </c>
      <c r="I199" s="269"/>
      <c r="J199" s="278">
        <v>338596</v>
      </c>
      <c r="K199" s="269" t="s">
        <v>73</v>
      </c>
      <c r="L199" s="269"/>
      <c r="M199" s="269"/>
      <c r="N199" s="269"/>
    </row>
    <row r="200" spans="3:14" x14ac:dyDescent="0.35">
      <c r="C200" s="269" t="s">
        <v>512</v>
      </c>
      <c r="D200" s="269" t="s">
        <v>565</v>
      </c>
      <c r="E200" s="269" t="s">
        <v>481</v>
      </c>
      <c r="F200" s="269" t="s">
        <v>73</v>
      </c>
      <c r="G200" s="269" t="s">
        <v>75</v>
      </c>
      <c r="H200" s="269" t="s">
        <v>75</v>
      </c>
      <c r="I200" s="269"/>
      <c r="J200" s="278">
        <v>272029</v>
      </c>
      <c r="K200" s="269" t="s">
        <v>73</v>
      </c>
      <c r="L200" s="269"/>
      <c r="M200" s="269"/>
      <c r="N200" s="269"/>
    </row>
    <row r="201" spans="3:14" x14ac:dyDescent="0.35">
      <c r="C201" s="269" t="s">
        <v>512</v>
      </c>
      <c r="D201" s="269" t="s">
        <v>565</v>
      </c>
      <c r="E201" s="269" t="s">
        <v>481</v>
      </c>
      <c r="F201" s="269" t="s">
        <v>73</v>
      </c>
      <c r="G201" s="269" t="s">
        <v>75</v>
      </c>
      <c r="H201" s="269" t="s">
        <v>75</v>
      </c>
      <c r="I201" s="269"/>
      <c r="J201" s="278">
        <v>345254</v>
      </c>
      <c r="K201" s="269" t="s">
        <v>73</v>
      </c>
      <c r="L201" s="269"/>
      <c r="M201" s="269"/>
      <c r="N201" s="269"/>
    </row>
    <row r="202" spans="3:14" x14ac:dyDescent="0.35">
      <c r="C202" s="269" t="s">
        <v>512</v>
      </c>
      <c r="D202" s="269" t="s">
        <v>565</v>
      </c>
      <c r="E202" s="269" t="s">
        <v>481</v>
      </c>
      <c r="F202" s="269" t="s">
        <v>73</v>
      </c>
      <c r="G202" s="269" t="s">
        <v>75</v>
      </c>
      <c r="H202" s="269" t="s">
        <v>75</v>
      </c>
      <c r="I202" s="269"/>
      <c r="J202" s="278">
        <v>245104</v>
      </c>
      <c r="K202" s="269" t="s">
        <v>73</v>
      </c>
      <c r="L202" s="269"/>
      <c r="M202" s="269"/>
      <c r="N202" s="269"/>
    </row>
    <row r="203" spans="3:14" x14ac:dyDescent="0.35">
      <c r="C203" s="269" t="s">
        <v>512</v>
      </c>
      <c r="D203" s="269" t="s">
        <v>565</v>
      </c>
      <c r="E203" s="269" t="s">
        <v>481</v>
      </c>
      <c r="F203" s="269" t="s">
        <v>73</v>
      </c>
      <c r="G203" s="269" t="s">
        <v>75</v>
      </c>
      <c r="H203" s="269" t="s">
        <v>75</v>
      </c>
      <c r="I203" s="269"/>
      <c r="J203" s="278">
        <v>225731</v>
      </c>
      <c r="K203" s="269" t="s">
        <v>73</v>
      </c>
      <c r="L203" s="269"/>
      <c r="M203" s="269"/>
      <c r="N203" s="269"/>
    </row>
    <row r="204" spans="3:14" x14ac:dyDescent="0.35">
      <c r="C204" s="269" t="s">
        <v>512</v>
      </c>
      <c r="D204" s="269" t="s">
        <v>565</v>
      </c>
      <c r="E204" s="269" t="s">
        <v>487</v>
      </c>
      <c r="F204" s="269" t="s">
        <v>73</v>
      </c>
      <c r="G204" s="269" t="s">
        <v>75</v>
      </c>
      <c r="H204" s="269" t="s">
        <v>75</v>
      </c>
      <c r="I204" s="269"/>
      <c r="J204" s="278">
        <v>29572</v>
      </c>
      <c r="K204" s="269" t="s">
        <v>73</v>
      </c>
      <c r="L204" s="269"/>
      <c r="M204" s="269"/>
      <c r="N204" s="269"/>
    </row>
    <row r="205" spans="3:14" x14ac:dyDescent="0.35">
      <c r="C205" s="269" t="s">
        <v>512</v>
      </c>
      <c r="D205" s="269" t="s">
        <v>565</v>
      </c>
      <c r="E205" s="269" t="s">
        <v>489</v>
      </c>
      <c r="F205" s="269" t="s">
        <v>67</v>
      </c>
      <c r="G205" s="269" t="s">
        <v>73</v>
      </c>
      <c r="H205" s="269"/>
      <c r="I205" s="269"/>
      <c r="J205" s="278">
        <v>5000000</v>
      </c>
      <c r="K205" s="269" t="s">
        <v>73</v>
      </c>
      <c r="L205" s="269"/>
      <c r="M205" s="269"/>
      <c r="N205" s="269"/>
    </row>
    <row r="206" spans="3:14" x14ac:dyDescent="0.35">
      <c r="C206" s="269" t="s">
        <v>512</v>
      </c>
      <c r="D206" s="269" t="s">
        <v>565</v>
      </c>
      <c r="E206" s="269" t="s">
        <v>489</v>
      </c>
      <c r="F206" s="269" t="s">
        <v>67</v>
      </c>
      <c r="G206" s="269" t="s">
        <v>73</v>
      </c>
      <c r="H206" s="269"/>
      <c r="I206" s="269"/>
      <c r="J206" s="278">
        <v>543000</v>
      </c>
      <c r="K206" s="269" t="s">
        <v>73</v>
      </c>
      <c r="L206" s="269"/>
      <c r="M206" s="269"/>
      <c r="N206" s="269"/>
    </row>
    <row r="207" spans="3:14" x14ac:dyDescent="0.35">
      <c r="C207" s="269" t="s">
        <v>512</v>
      </c>
      <c r="D207" s="269" t="s">
        <v>565</v>
      </c>
      <c r="E207" s="269" t="s">
        <v>489</v>
      </c>
      <c r="F207" s="269" t="s">
        <v>67</v>
      </c>
      <c r="G207" s="269" t="s">
        <v>73</v>
      </c>
      <c r="H207" s="269"/>
      <c r="I207" s="269"/>
      <c r="J207" s="278">
        <v>1008000</v>
      </c>
      <c r="K207" s="269" t="s">
        <v>73</v>
      </c>
      <c r="L207" s="269"/>
      <c r="M207" s="269"/>
      <c r="N207" s="269"/>
    </row>
    <row r="208" spans="3:14" x14ac:dyDescent="0.35">
      <c r="C208" s="269" t="s">
        <v>512</v>
      </c>
      <c r="D208" s="269" t="s">
        <v>565</v>
      </c>
      <c r="E208" s="269" t="s">
        <v>489</v>
      </c>
      <c r="F208" s="269" t="s">
        <v>67</v>
      </c>
      <c r="G208" s="269" t="s">
        <v>73</v>
      </c>
      <c r="H208" s="269"/>
      <c r="I208" s="269"/>
      <c r="J208" s="278">
        <v>6986000</v>
      </c>
      <c r="K208" s="269" t="s">
        <v>73</v>
      </c>
      <c r="L208" s="269"/>
      <c r="M208" s="269"/>
      <c r="N208" s="269"/>
    </row>
    <row r="209" spans="3:14" x14ac:dyDescent="0.35">
      <c r="C209" s="269" t="s">
        <v>512</v>
      </c>
      <c r="D209" s="269" t="s">
        <v>565</v>
      </c>
      <c r="E209" s="269" t="s">
        <v>489</v>
      </c>
      <c r="F209" s="269" t="s">
        <v>67</v>
      </c>
      <c r="G209" s="269" t="s">
        <v>73</v>
      </c>
      <c r="H209" s="269"/>
      <c r="I209" s="269"/>
      <c r="J209" s="278">
        <v>5992000</v>
      </c>
      <c r="K209" s="269" t="s">
        <v>73</v>
      </c>
      <c r="L209" s="269"/>
      <c r="M209" s="269"/>
      <c r="N209" s="269"/>
    </row>
    <row r="210" spans="3:14" x14ac:dyDescent="0.35">
      <c r="C210" s="269" t="s">
        <v>512</v>
      </c>
      <c r="D210" s="269" t="s">
        <v>565</v>
      </c>
      <c r="E210" s="269" t="s">
        <v>489</v>
      </c>
      <c r="F210" s="269" t="s">
        <v>67</v>
      </c>
      <c r="G210" s="269" t="s">
        <v>73</v>
      </c>
      <c r="H210" s="269"/>
      <c r="I210" s="269"/>
      <c r="J210" s="278">
        <v>5908000</v>
      </c>
      <c r="K210" s="269" t="s">
        <v>73</v>
      </c>
      <c r="L210" s="269"/>
      <c r="M210" s="269"/>
      <c r="N210" s="269"/>
    </row>
    <row r="211" spans="3:14" x14ac:dyDescent="0.35">
      <c r="C211" s="269" t="s">
        <v>512</v>
      </c>
      <c r="D211" s="269" t="s">
        <v>565</v>
      </c>
      <c r="E211" s="269" t="s">
        <v>516</v>
      </c>
      <c r="F211" s="269" t="s">
        <v>67</v>
      </c>
      <c r="G211" s="269" t="s">
        <v>67</v>
      </c>
      <c r="H211" s="269" t="s">
        <v>2548</v>
      </c>
      <c r="I211" s="269"/>
      <c r="J211" s="278">
        <v>1118600</v>
      </c>
      <c r="K211" s="269" t="s">
        <v>73</v>
      </c>
      <c r="L211" s="269"/>
      <c r="M211" s="269"/>
      <c r="N211" s="269"/>
    </row>
    <row r="212" spans="3:14" x14ac:dyDescent="0.35">
      <c r="C212" s="269" t="s">
        <v>512</v>
      </c>
      <c r="D212" s="269" t="s">
        <v>565</v>
      </c>
      <c r="E212" s="269" t="s">
        <v>480</v>
      </c>
      <c r="F212" s="269" t="s">
        <v>73</v>
      </c>
      <c r="G212" s="269" t="s">
        <v>75</v>
      </c>
      <c r="H212" s="269" t="s">
        <v>75</v>
      </c>
      <c r="I212" s="269"/>
      <c r="J212" s="278">
        <v>91083</v>
      </c>
      <c r="K212" s="269" t="s">
        <v>73</v>
      </c>
      <c r="L212" s="269"/>
      <c r="M212" s="269"/>
      <c r="N212" s="269"/>
    </row>
    <row r="213" spans="3:14" x14ac:dyDescent="0.35">
      <c r="C213" s="269" t="s">
        <v>512</v>
      </c>
      <c r="D213" s="269" t="s">
        <v>565</v>
      </c>
      <c r="E213" s="269" t="s">
        <v>480</v>
      </c>
      <c r="F213" s="269" t="s">
        <v>73</v>
      </c>
      <c r="G213" s="269" t="s">
        <v>75</v>
      </c>
      <c r="H213" s="269" t="s">
        <v>75</v>
      </c>
      <c r="I213" s="269"/>
      <c r="J213" s="278">
        <v>88116</v>
      </c>
      <c r="K213" s="269" t="s">
        <v>73</v>
      </c>
      <c r="L213" s="269"/>
      <c r="M213" s="269"/>
      <c r="N213" s="269"/>
    </row>
    <row r="214" spans="3:14" x14ac:dyDescent="0.35">
      <c r="C214" s="269" t="s">
        <v>512</v>
      </c>
      <c r="D214" s="269" t="s">
        <v>565</v>
      </c>
      <c r="E214" s="269" t="s">
        <v>480</v>
      </c>
      <c r="F214" s="269" t="s">
        <v>73</v>
      </c>
      <c r="G214" s="269" t="s">
        <v>75</v>
      </c>
      <c r="H214" s="269" t="s">
        <v>75</v>
      </c>
      <c r="I214" s="269"/>
      <c r="J214" s="278">
        <v>100923</v>
      </c>
      <c r="K214" s="269" t="s">
        <v>73</v>
      </c>
      <c r="L214" s="269"/>
      <c r="M214" s="269"/>
      <c r="N214" s="269"/>
    </row>
    <row r="215" spans="3:14" x14ac:dyDescent="0.35">
      <c r="C215" s="269" t="s">
        <v>512</v>
      </c>
      <c r="D215" s="269" t="s">
        <v>565</v>
      </c>
      <c r="E215" s="269" t="s">
        <v>480</v>
      </c>
      <c r="F215" s="269" t="s">
        <v>73</v>
      </c>
      <c r="G215" s="269" t="s">
        <v>75</v>
      </c>
      <c r="H215" s="269" t="s">
        <v>75</v>
      </c>
      <c r="I215" s="269"/>
      <c r="J215" s="278">
        <v>109883</v>
      </c>
      <c r="K215" s="269" t="s">
        <v>73</v>
      </c>
      <c r="L215" s="269"/>
      <c r="M215" s="269"/>
      <c r="N215" s="269"/>
    </row>
    <row r="216" spans="3:14" x14ac:dyDescent="0.35">
      <c r="C216" s="269" t="s">
        <v>512</v>
      </c>
      <c r="D216" s="269" t="s">
        <v>565</v>
      </c>
      <c r="E216" s="269" t="s">
        <v>480</v>
      </c>
      <c r="F216" s="269" t="s">
        <v>73</v>
      </c>
      <c r="G216" s="269" t="s">
        <v>75</v>
      </c>
      <c r="H216" s="269" t="s">
        <v>75</v>
      </c>
      <c r="I216" s="269"/>
      <c r="J216" s="278">
        <v>107482</v>
      </c>
      <c r="K216" s="269" t="s">
        <v>73</v>
      </c>
      <c r="L216" s="269"/>
      <c r="M216" s="269"/>
      <c r="N216" s="269"/>
    </row>
    <row r="217" spans="3:14" x14ac:dyDescent="0.35">
      <c r="C217" s="269" t="s">
        <v>512</v>
      </c>
      <c r="D217" s="269" t="s">
        <v>565</v>
      </c>
      <c r="E217" s="269" t="s">
        <v>480</v>
      </c>
      <c r="F217" s="269" t="s">
        <v>73</v>
      </c>
      <c r="G217" s="269" t="s">
        <v>75</v>
      </c>
      <c r="H217" s="269" t="s">
        <v>75</v>
      </c>
      <c r="I217" s="269"/>
      <c r="J217" s="278">
        <v>79931</v>
      </c>
      <c r="K217" s="269" t="s">
        <v>73</v>
      </c>
      <c r="L217" s="269"/>
      <c r="M217" s="269"/>
      <c r="N217" s="269"/>
    </row>
    <row r="218" spans="3:14" x14ac:dyDescent="0.35">
      <c r="C218" s="269" t="s">
        <v>512</v>
      </c>
      <c r="D218" s="269" t="s">
        <v>565</v>
      </c>
      <c r="E218" s="269" t="s">
        <v>515</v>
      </c>
      <c r="F218" s="269" t="s">
        <v>67</v>
      </c>
      <c r="G218" s="269" t="s">
        <v>73</v>
      </c>
      <c r="H218" s="269"/>
      <c r="I218" s="269"/>
      <c r="J218" s="278">
        <v>2000000</v>
      </c>
      <c r="K218" s="269" t="s">
        <v>73</v>
      </c>
      <c r="L218" s="269"/>
      <c r="M218" s="269"/>
      <c r="N218" s="269"/>
    </row>
    <row r="219" spans="3:14" x14ac:dyDescent="0.35">
      <c r="C219" s="269" t="s">
        <v>512</v>
      </c>
      <c r="D219" s="269" t="s">
        <v>565</v>
      </c>
      <c r="E219" s="269" t="s">
        <v>481</v>
      </c>
      <c r="F219" s="269" t="s">
        <v>73</v>
      </c>
      <c r="G219" s="269" t="s">
        <v>75</v>
      </c>
      <c r="H219" s="269" t="s">
        <v>75</v>
      </c>
      <c r="I219" s="269"/>
      <c r="J219" s="278">
        <v>65527</v>
      </c>
      <c r="K219" s="269" t="s">
        <v>73</v>
      </c>
      <c r="L219" s="269"/>
      <c r="M219" s="269"/>
      <c r="N219" s="269"/>
    </row>
    <row r="220" spans="3:14" x14ac:dyDescent="0.35">
      <c r="C220" s="269" t="s">
        <v>512</v>
      </c>
      <c r="D220" s="269" t="s">
        <v>565</v>
      </c>
      <c r="E220" s="269" t="s">
        <v>481</v>
      </c>
      <c r="F220" s="269" t="s">
        <v>73</v>
      </c>
      <c r="G220" s="269" t="s">
        <v>75</v>
      </c>
      <c r="H220" s="269" t="s">
        <v>75</v>
      </c>
      <c r="I220" s="269"/>
      <c r="J220" s="278">
        <v>63522</v>
      </c>
      <c r="K220" s="269" t="s">
        <v>73</v>
      </c>
      <c r="L220" s="269"/>
      <c r="M220" s="269"/>
      <c r="N220" s="269"/>
    </row>
    <row r="221" spans="3:14" x14ac:dyDescent="0.35">
      <c r="C221" s="269" t="s">
        <v>512</v>
      </c>
      <c r="D221" s="269" t="s">
        <v>565</v>
      </c>
      <c r="E221" s="269" t="s">
        <v>481</v>
      </c>
      <c r="F221" s="269" t="s">
        <v>73</v>
      </c>
      <c r="G221" s="269" t="s">
        <v>75</v>
      </c>
      <c r="H221" s="269" t="s">
        <v>75</v>
      </c>
      <c r="I221" s="269"/>
      <c r="J221" s="278">
        <v>72206</v>
      </c>
      <c r="K221" s="269" t="s">
        <v>73</v>
      </c>
      <c r="L221" s="269"/>
      <c r="M221" s="269"/>
      <c r="N221" s="269"/>
    </row>
    <row r="222" spans="3:14" x14ac:dyDescent="0.35">
      <c r="C222" s="269" t="s">
        <v>512</v>
      </c>
      <c r="D222" s="269" t="s">
        <v>565</v>
      </c>
      <c r="E222" s="269" t="s">
        <v>481</v>
      </c>
      <c r="F222" s="269" t="s">
        <v>73</v>
      </c>
      <c r="G222" s="269" t="s">
        <v>75</v>
      </c>
      <c r="H222" s="269" t="s">
        <v>75</v>
      </c>
      <c r="I222" s="269"/>
      <c r="J222" s="278">
        <v>78310</v>
      </c>
      <c r="K222" s="269" t="s">
        <v>73</v>
      </c>
      <c r="L222" s="269"/>
      <c r="M222" s="269"/>
      <c r="N222" s="269"/>
    </row>
    <row r="223" spans="3:14" x14ac:dyDescent="0.35">
      <c r="C223" s="269" t="s">
        <v>512</v>
      </c>
      <c r="D223" s="269" t="s">
        <v>565</v>
      </c>
      <c r="E223" s="269" t="s">
        <v>481</v>
      </c>
      <c r="F223" s="269" t="s">
        <v>73</v>
      </c>
      <c r="G223" s="269" t="s">
        <v>75</v>
      </c>
      <c r="H223" s="269" t="s">
        <v>75</v>
      </c>
      <c r="I223" s="269"/>
      <c r="J223" s="278">
        <v>86333</v>
      </c>
      <c r="K223" s="269" t="s">
        <v>73</v>
      </c>
      <c r="L223" s="269"/>
      <c r="M223" s="269"/>
      <c r="N223" s="269"/>
    </row>
    <row r="224" spans="3:14" x14ac:dyDescent="0.35">
      <c r="C224" s="269" t="s">
        <v>512</v>
      </c>
      <c r="D224" s="269" t="s">
        <v>565</v>
      </c>
      <c r="E224" s="269" t="s">
        <v>481</v>
      </c>
      <c r="F224" s="269" t="s">
        <v>73</v>
      </c>
      <c r="G224" s="269" t="s">
        <v>75</v>
      </c>
      <c r="H224" s="269" t="s">
        <v>75</v>
      </c>
      <c r="I224" s="269"/>
      <c r="J224" s="278">
        <v>57319</v>
      </c>
      <c r="K224" s="269" t="s">
        <v>73</v>
      </c>
      <c r="L224" s="269"/>
      <c r="M224" s="269"/>
      <c r="N224" s="269"/>
    </row>
    <row r="225" spans="3:14" x14ac:dyDescent="0.35">
      <c r="C225" s="269" t="s">
        <v>512</v>
      </c>
      <c r="D225" s="269" t="s">
        <v>565</v>
      </c>
      <c r="E225" s="269" t="s">
        <v>487</v>
      </c>
      <c r="F225" s="269" t="s">
        <v>73</v>
      </c>
      <c r="G225" s="269" t="s">
        <v>75</v>
      </c>
      <c r="H225" s="269" t="s">
        <v>75</v>
      </c>
      <c r="I225" s="269"/>
      <c r="J225" s="278">
        <v>1615819</v>
      </c>
      <c r="K225" s="269" t="s">
        <v>73</v>
      </c>
      <c r="L225" s="269"/>
      <c r="M225" s="269"/>
      <c r="N225" s="269"/>
    </row>
    <row r="226" spans="3:14" x14ac:dyDescent="0.35">
      <c r="C226" s="269" t="s">
        <v>512</v>
      </c>
      <c r="D226" s="269" t="s">
        <v>565</v>
      </c>
      <c r="E226" s="269" t="s">
        <v>487</v>
      </c>
      <c r="F226" s="269" t="s">
        <v>73</v>
      </c>
      <c r="G226" s="269" t="s">
        <v>75</v>
      </c>
      <c r="H226" s="269" t="s">
        <v>75</v>
      </c>
      <c r="I226" s="269"/>
      <c r="J226" s="278">
        <v>1339360</v>
      </c>
      <c r="K226" s="269" t="s">
        <v>73</v>
      </c>
      <c r="L226" s="269"/>
      <c r="M226" s="269"/>
      <c r="N226" s="269"/>
    </row>
    <row r="227" spans="3:14" x14ac:dyDescent="0.35">
      <c r="C227" s="269" t="s">
        <v>512</v>
      </c>
      <c r="D227" s="269" t="s">
        <v>565</v>
      </c>
      <c r="E227" s="269" t="s">
        <v>487</v>
      </c>
      <c r="F227" s="269" t="s">
        <v>73</v>
      </c>
      <c r="G227" s="269" t="s">
        <v>75</v>
      </c>
      <c r="H227" s="269" t="s">
        <v>75</v>
      </c>
      <c r="I227" s="269"/>
      <c r="J227" s="278">
        <v>50078</v>
      </c>
      <c r="K227" s="269" t="s">
        <v>73</v>
      </c>
      <c r="L227" s="269"/>
      <c r="M227" s="269"/>
      <c r="N227" s="269"/>
    </row>
    <row r="228" spans="3:14" x14ac:dyDescent="0.35">
      <c r="C228" s="269" t="s">
        <v>512</v>
      </c>
      <c r="D228" s="269" t="s">
        <v>565</v>
      </c>
      <c r="E228" s="269" t="s">
        <v>487</v>
      </c>
      <c r="F228" s="269" t="s">
        <v>73</v>
      </c>
      <c r="G228" s="269" t="s">
        <v>75</v>
      </c>
      <c r="H228" s="269" t="s">
        <v>75</v>
      </c>
      <c r="I228" s="269"/>
      <c r="J228" s="278">
        <v>2602249</v>
      </c>
      <c r="K228" s="269" t="s">
        <v>73</v>
      </c>
      <c r="L228" s="269"/>
      <c r="M228" s="269"/>
      <c r="N228" s="269"/>
    </row>
    <row r="229" spans="3:14" x14ac:dyDescent="0.35">
      <c r="C229" s="269" t="s">
        <v>512</v>
      </c>
      <c r="D229" s="269" t="s">
        <v>565</v>
      </c>
      <c r="E229" s="269" t="s">
        <v>487</v>
      </c>
      <c r="F229" s="269" t="s">
        <v>73</v>
      </c>
      <c r="G229" s="269" t="s">
        <v>75</v>
      </c>
      <c r="H229" s="269" t="s">
        <v>75</v>
      </c>
      <c r="I229" s="269"/>
      <c r="J229" s="278">
        <v>1298000</v>
      </c>
      <c r="K229" s="269" t="s">
        <v>73</v>
      </c>
      <c r="L229" s="269"/>
      <c r="M229" s="269"/>
      <c r="N229" s="269"/>
    </row>
    <row r="230" spans="3:14" x14ac:dyDescent="0.35">
      <c r="C230" s="269" t="s">
        <v>512</v>
      </c>
      <c r="D230" s="269" t="s">
        <v>565</v>
      </c>
      <c r="E230" s="269" t="s">
        <v>487</v>
      </c>
      <c r="F230" s="269" t="s">
        <v>73</v>
      </c>
      <c r="G230" s="269" t="s">
        <v>75</v>
      </c>
      <c r="H230" s="269" t="s">
        <v>75</v>
      </c>
      <c r="I230" s="269"/>
      <c r="J230" s="278">
        <v>1790493</v>
      </c>
      <c r="K230" s="269" t="s">
        <v>73</v>
      </c>
      <c r="L230" s="269"/>
      <c r="M230" s="269"/>
      <c r="N230" s="269"/>
    </row>
    <row r="231" spans="3:14" x14ac:dyDescent="0.35">
      <c r="C231" s="269" t="s">
        <v>512</v>
      </c>
      <c r="D231" s="269" t="s">
        <v>565</v>
      </c>
      <c r="E231" s="269" t="s">
        <v>487</v>
      </c>
      <c r="F231" s="269" t="s">
        <v>73</v>
      </c>
      <c r="G231" s="269" t="s">
        <v>75</v>
      </c>
      <c r="H231" s="269" t="s">
        <v>75</v>
      </c>
      <c r="I231" s="269"/>
      <c r="J231" s="278">
        <v>462000</v>
      </c>
      <c r="K231" s="269" t="s">
        <v>73</v>
      </c>
      <c r="L231" s="269"/>
      <c r="M231" s="269"/>
      <c r="N231" s="269"/>
    </row>
    <row r="232" spans="3:14" x14ac:dyDescent="0.35">
      <c r="C232" s="269" t="s">
        <v>512</v>
      </c>
      <c r="D232" s="269" t="s">
        <v>565</v>
      </c>
      <c r="E232" s="269" t="s">
        <v>516</v>
      </c>
      <c r="F232" s="269" t="s">
        <v>67</v>
      </c>
      <c r="G232" s="269" t="s">
        <v>73</v>
      </c>
      <c r="H232" s="269"/>
      <c r="I232" s="269"/>
      <c r="J232" s="278">
        <v>875000</v>
      </c>
      <c r="K232" s="269" t="s">
        <v>73</v>
      </c>
      <c r="L232" s="269"/>
      <c r="M232" s="269"/>
      <c r="N232" s="269"/>
    </row>
    <row r="233" spans="3:14" x14ac:dyDescent="0.35">
      <c r="C233" s="269" t="s">
        <v>512</v>
      </c>
      <c r="D233" s="269" t="s">
        <v>565</v>
      </c>
      <c r="E233" s="269" t="s">
        <v>516</v>
      </c>
      <c r="F233" s="269" t="s">
        <v>67</v>
      </c>
      <c r="G233" s="269" t="s">
        <v>73</v>
      </c>
      <c r="H233" s="269"/>
      <c r="I233" s="269"/>
      <c r="J233" s="278">
        <v>564900</v>
      </c>
      <c r="K233" s="269" t="s">
        <v>73</v>
      </c>
      <c r="L233" s="269"/>
      <c r="M233" s="269"/>
      <c r="N233" s="269"/>
    </row>
    <row r="234" spans="3:14" x14ac:dyDescent="0.35">
      <c r="C234" s="269" t="s">
        <v>512</v>
      </c>
      <c r="D234" s="269" t="s">
        <v>565</v>
      </c>
      <c r="E234" s="269" t="s">
        <v>516</v>
      </c>
      <c r="F234" s="269" t="s">
        <v>67</v>
      </c>
      <c r="G234" s="269" t="s">
        <v>73</v>
      </c>
      <c r="H234" s="269"/>
      <c r="I234" s="269"/>
      <c r="J234" s="278">
        <v>918750</v>
      </c>
      <c r="K234" s="269" t="s">
        <v>73</v>
      </c>
      <c r="L234" s="269"/>
      <c r="M234" s="269"/>
      <c r="N234" s="269"/>
    </row>
    <row r="235" spans="3:14" x14ac:dyDescent="0.35">
      <c r="C235" s="269" t="s">
        <v>512</v>
      </c>
      <c r="D235" s="269" t="s">
        <v>565</v>
      </c>
      <c r="E235" s="269" t="s">
        <v>516</v>
      </c>
      <c r="F235" s="269" t="s">
        <v>67</v>
      </c>
      <c r="G235" s="269" t="s">
        <v>73</v>
      </c>
      <c r="H235" s="269"/>
      <c r="I235" s="269"/>
      <c r="J235" s="278">
        <v>460000</v>
      </c>
      <c r="K235" s="269" t="s">
        <v>73</v>
      </c>
      <c r="L235" s="269"/>
      <c r="M235" s="269"/>
      <c r="N235" s="269"/>
    </row>
    <row r="236" spans="3:14" x14ac:dyDescent="0.35">
      <c r="C236" s="269" t="s">
        <v>512</v>
      </c>
      <c r="D236" s="269" t="s">
        <v>565</v>
      </c>
      <c r="E236" s="269" t="s">
        <v>516</v>
      </c>
      <c r="F236" s="269" t="s">
        <v>67</v>
      </c>
      <c r="G236" s="269" t="s">
        <v>73</v>
      </c>
      <c r="H236" s="269"/>
      <c r="I236" s="269"/>
      <c r="J236" s="278">
        <v>553000</v>
      </c>
      <c r="K236" s="269" t="s">
        <v>73</v>
      </c>
      <c r="L236" s="269"/>
      <c r="M236" s="269"/>
      <c r="N236" s="269"/>
    </row>
    <row r="237" spans="3:14" x14ac:dyDescent="0.35">
      <c r="C237" s="269" t="s">
        <v>512</v>
      </c>
      <c r="D237" s="269" t="s">
        <v>565</v>
      </c>
      <c r="E237" s="269" t="s">
        <v>516</v>
      </c>
      <c r="F237" s="269" t="s">
        <v>67</v>
      </c>
      <c r="G237" s="269" t="s">
        <v>73</v>
      </c>
      <c r="H237" s="269"/>
      <c r="I237" s="269"/>
      <c r="J237" s="278">
        <v>875000</v>
      </c>
      <c r="K237" s="269" t="s">
        <v>73</v>
      </c>
      <c r="L237" s="269"/>
      <c r="M237" s="269"/>
      <c r="N237" s="269"/>
    </row>
    <row r="238" spans="3:14" x14ac:dyDescent="0.35">
      <c r="C238" s="269" t="s">
        <v>512</v>
      </c>
      <c r="D238" s="269" t="s">
        <v>565</v>
      </c>
      <c r="E238" s="269" t="s">
        <v>516</v>
      </c>
      <c r="F238" s="269" t="s">
        <v>67</v>
      </c>
      <c r="G238" s="269" t="s">
        <v>73</v>
      </c>
      <c r="H238" s="269"/>
      <c r="I238" s="269"/>
      <c r="J238" s="278">
        <v>765625</v>
      </c>
      <c r="K238" s="269" t="s">
        <v>73</v>
      </c>
      <c r="L238" s="269"/>
      <c r="M238" s="269"/>
      <c r="N238" s="269"/>
    </row>
    <row r="239" spans="3:14" x14ac:dyDescent="0.35">
      <c r="C239" s="269" t="s">
        <v>512</v>
      </c>
      <c r="D239" s="269" t="s">
        <v>565</v>
      </c>
      <c r="E239" s="269" t="s">
        <v>516</v>
      </c>
      <c r="F239" s="269" t="s">
        <v>67</v>
      </c>
      <c r="G239" s="269" t="s">
        <v>73</v>
      </c>
      <c r="H239" s="269"/>
      <c r="I239" s="269"/>
      <c r="J239" s="278">
        <v>612000</v>
      </c>
      <c r="K239" s="269" t="s">
        <v>73</v>
      </c>
      <c r="L239" s="269"/>
      <c r="M239" s="269"/>
      <c r="N239" s="269"/>
    </row>
    <row r="240" spans="3:14" x14ac:dyDescent="0.35">
      <c r="C240" s="269" t="s">
        <v>512</v>
      </c>
      <c r="D240" s="269" t="s">
        <v>565</v>
      </c>
      <c r="E240" s="269" t="s">
        <v>516</v>
      </c>
      <c r="F240" s="269" t="s">
        <v>67</v>
      </c>
      <c r="G240" s="269" t="s">
        <v>73</v>
      </c>
      <c r="H240" s="269"/>
      <c r="I240" s="269"/>
      <c r="J240" s="278">
        <v>639800</v>
      </c>
      <c r="K240" s="269" t="s">
        <v>73</v>
      </c>
      <c r="L240" s="269"/>
      <c r="M240" s="269"/>
      <c r="N240" s="269"/>
    </row>
    <row r="241" spans="3:14" x14ac:dyDescent="0.35">
      <c r="C241" s="269" t="s">
        <v>512</v>
      </c>
      <c r="D241" s="269" t="s">
        <v>565</v>
      </c>
      <c r="E241" s="269" t="s">
        <v>516</v>
      </c>
      <c r="F241" s="269" t="s">
        <v>67</v>
      </c>
      <c r="G241" s="269" t="s">
        <v>73</v>
      </c>
      <c r="H241" s="269"/>
      <c r="I241" s="269"/>
      <c r="J241" s="278">
        <v>871250</v>
      </c>
      <c r="K241" s="269" t="s">
        <v>73</v>
      </c>
      <c r="L241" s="269"/>
      <c r="M241" s="269"/>
      <c r="N241" s="269"/>
    </row>
    <row r="242" spans="3:14" x14ac:dyDescent="0.35">
      <c r="C242" s="269" t="s">
        <v>512</v>
      </c>
      <c r="D242" s="269" t="s">
        <v>565</v>
      </c>
      <c r="E242" s="269" t="s">
        <v>516</v>
      </c>
      <c r="F242" s="269" t="s">
        <v>67</v>
      </c>
      <c r="G242" s="269" t="s">
        <v>73</v>
      </c>
      <c r="H242" s="269"/>
      <c r="I242" s="269"/>
      <c r="J242" s="278">
        <v>693050</v>
      </c>
      <c r="K242" s="269" t="s">
        <v>73</v>
      </c>
      <c r="L242" s="269"/>
      <c r="M242" s="269"/>
      <c r="N242" s="269"/>
    </row>
    <row r="243" spans="3:14" x14ac:dyDescent="0.35">
      <c r="C243" s="269" t="s">
        <v>512</v>
      </c>
      <c r="D243" s="269" t="s">
        <v>565</v>
      </c>
      <c r="E243" s="269" t="s">
        <v>516</v>
      </c>
      <c r="F243" s="269" t="s">
        <v>67</v>
      </c>
      <c r="G243" s="269" t="s">
        <v>73</v>
      </c>
      <c r="H243" s="269"/>
      <c r="I243" s="269"/>
      <c r="J243" s="278">
        <v>656250</v>
      </c>
      <c r="K243" s="269" t="s">
        <v>73</v>
      </c>
      <c r="L243" s="269"/>
      <c r="M243" s="269"/>
      <c r="N243" s="269"/>
    </row>
    <row r="244" spans="3:14" x14ac:dyDescent="0.35">
      <c r="C244" s="269" t="s">
        <v>512</v>
      </c>
      <c r="D244" s="269" t="s">
        <v>565</v>
      </c>
      <c r="E244" s="269" t="s">
        <v>516</v>
      </c>
      <c r="F244" s="269" t="s">
        <v>67</v>
      </c>
      <c r="G244" s="269" t="s">
        <v>73</v>
      </c>
      <c r="H244" s="269"/>
      <c r="I244" s="269"/>
      <c r="J244" s="278">
        <v>4357048</v>
      </c>
      <c r="K244" s="269" t="s">
        <v>73</v>
      </c>
      <c r="L244" s="269"/>
      <c r="M244" s="269"/>
      <c r="N244" s="269"/>
    </row>
    <row r="245" spans="3:14" x14ac:dyDescent="0.35">
      <c r="C245" s="269" t="s">
        <v>512</v>
      </c>
      <c r="D245" s="269" t="s">
        <v>565</v>
      </c>
      <c r="E245" s="269" t="s">
        <v>516</v>
      </c>
      <c r="F245" s="269" t="s">
        <v>67</v>
      </c>
      <c r="G245" s="269" t="s">
        <v>73</v>
      </c>
      <c r="H245" s="269"/>
      <c r="I245" s="269"/>
      <c r="J245" s="278">
        <v>885937</v>
      </c>
      <c r="K245" s="269" t="s">
        <v>73</v>
      </c>
      <c r="L245" s="269"/>
      <c r="M245" s="269"/>
      <c r="N245" s="269"/>
    </row>
    <row r="246" spans="3:14" x14ac:dyDescent="0.35">
      <c r="C246" s="269" t="s">
        <v>512</v>
      </c>
      <c r="D246" s="269" t="s">
        <v>565</v>
      </c>
      <c r="E246" s="269" t="s">
        <v>516</v>
      </c>
      <c r="F246" s="269" t="s">
        <v>67</v>
      </c>
      <c r="G246" s="269" t="s">
        <v>73</v>
      </c>
      <c r="H246" s="269"/>
      <c r="I246" s="269"/>
      <c r="J246" s="278">
        <v>415200</v>
      </c>
      <c r="K246" s="269" t="s">
        <v>73</v>
      </c>
      <c r="L246" s="269"/>
      <c r="M246" s="269"/>
      <c r="N246" s="269"/>
    </row>
    <row r="247" spans="3:14" x14ac:dyDescent="0.35">
      <c r="C247" s="269" t="s">
        <v>512</v>
      </c>
      <c r="D247" s="269" t="s">
        <v>565</v>
      </c>
      <c r="E247" s="269" t="s">
        <v>516</v>
      </c>
      <c r="F247" s="269" t="s">
        <v>67</v>
      </c>
      <c r="G247" s="269" t="s">
        <v>73</v>
      </c>
      <c r="H247" s="269"/>
      <c r="I247" s="269"/>
      <c r="J247" s="278">
        <v>238550</v>
      </c>
      <c r="K247" s="269" t="s">
        <v>73</v>
      </c>
      <c r="L247" s="269"/>
      <c r="M247" s="269"/>
      <c r="N247" s="269"/>
    </row>
    <row r="248" spans="3:14" x14ac:dyDescent="0.35">
      <c r="C248" s="269" t="s">
        <v>512</v>
      </c>
      <c r="D248" s="269" t="s">
        <v>565</v>
      </c>
      <c r="E248" s="269" t="s">
        <v>516</v>
      </c>
      <c r="F248" s="269" t="s">
        <v>67</v>
      </c>
      <c r="G248" s="269" t="s">
        <v>73</v>
      </c>
      <c r="H248" s="269"/>
      <c r="I248" s="269"/>
      <c r="J248" s="278">
        <v>656250</v>
      </c>
      <c r="K248" s="269" t="s">
        <v>73</v>
      </c>
      <c r="L248" s="269"/>
      <c r="M248" s="269"/>
      <c r="N248" s="269"/>
    </row>
    <row r="249" spans="3:14" x14ac:dyDescent="0.35">
      <c r="C249" s="269" t="s">
        <v>512</v>
      </c>
      <c r="D249" s="269" t="s">
        <v>565</v>
      </c>
      <c r="E249" s="269" t="s">
        <v>516</v>
      </c>
      <c r="F249" s="269" t="s">
        <v>67</v>
      </c>
      <c r="G249" s="269" t="s">
        <v>73</v>
      </c>
      <c r="H249" s="269"/>
      <c r="I249" s="269"/>
      <c r="J249" s="278">
        <v>487800</v>
      </c>
      <c r="K249" s="269" t="s">
        <v>73</v>
      </c>
      <c r="L249" s="269"/>
      <c r="M249" s="269"/>
      <c r="N249" s="269"/>
    </row>
    <row r="250" spans="3:14" x14ac:dyDescent="0.35">
      <c r="C250" s="269" t="s">
        <v>512</v>
      </c>
      <c r="D250" s="269" t="s">
        <v>565</v>
      </c>
      <c r="E250" s="269" t="s">
        <v>516</v>
      </c>
      <c r="F250" s="269" t="s">
        <v>67</v>
      </c>
      <c r="G250" s="269" t="s">
        <v>73</v>
      </c>
      <c r="H250" s="269"/>
      <c r="I250" s="269"/>
      <c r="J250" s="278">
        <v>715750</v>
      </c>
      <c r="K250" s="269" t="s">
        <v>73</v>
      </c>
      <c r="L250" s="269"/>
      <c r="M250" s="269"/>
      <c r="N250" s="269"/>
    </row>
    <row r="251" spans="3:14" x14ac:dyDescent="0.35">
      <c r="C251" s="269" t="s">
        <v>512</v>
      </c>
      <c r="D251" s="269" t="s">
        <v>565</v>
      </c>
      <c r="E251" s="269" t="s">
        <v>515</v>
      </c>
      <c r="F251" s="269" t="s">
        <v>67</v>
      </c>
      <c r="G251" s="269" t="s">
        <v>73</v>
      </c>
      <c r="H251" s="269"/>
      <c r="I251" s="269"/>
      <c r="J251" s="278">
        <v>1000000</v>
      </c>
      <c r="K251" s="269" t="s">
        <v>73</v>
      </c>
      <c r="L251" s="269"/>
      <c r="M251" s="269"/>
      <c r="N251" s="269"/>
    </row>
    <row r="252" spans="3:14" x14ac:dyDescent="0.35">
      <c r="C252" s="269" t="s">
        <v>512</v>
      </c>
      <c r="D252" s="269" t="s">
        <v>565</v>
      </c>
      <c r="E252" s="269" t="s">
        <v>516</v>
      </c>
      <c r="F252" s="269" t="s">
        <v>67</v>
      </c>
      <c r="G252" s="269" t="s">
        <v>67</v>
      </c>
      <c r="H252" s="269" t="s">
        <v>2549</v>
      </c>
      <c r="I252" s="269"/>
      <c r="J252" s="278">
        <v>948210</v>
      </c>
      <c r="K252" s="269" t="s">
        <v>73</v>
      </c>
      <c r="L252" s="269"/>
      <c r="M252" s="269"/>
      <c r="N252" s="269"/>
    </row>
    <row r="253" spans="3:14" x14ac:dyDescent="0.35">
      <c r="C253" s="269" t="s">
        <v>512</v>
      </c>
      <c r="D253" s="269" t="s">
        <v>565</v>
      </c>
      <c r="E253" s="269" t="s">
        <v>516</v>
      </c>
      <c r="F253" s="269" t="s">
        <v>67</v>
      </c>
      <c r="G253" s="269" t="s">
        <v>67</v>
      </c>
      <c r="H253" s="269" t="s">
        <v>2549</v>
      </c>
      <c r="I253" s="269"/>
      <c r="J253" s="278">
        <v>1103350</v>
      </c>
      <c r="K253" s="269" t="s">
        <v>73</v>
      </c>
      <c r="L253" s="269"/>
      <c r="M253" s="269"/>
      <c r="N253" s="269"/>
    </row>
    <row r="254" spans="3:14" x14ac:dyDescent="0.35">
      <c r="C254" s="269" t="s">
        <v>512</v>
      </c>
      <c r="D254" s="269" t="s">
        <v>565</v>
      </c>
      <c r="E254" s="269" t="s">
        <v>516</v>
      </c>
      <c r="F254" s="269" t="s">
        <v>67</v>
      </c>
      <c r="G254" s="269" t="s">
        <v>67</v>
      </c>
      <c r="H254" s="269" t="s">
        <v>2549</v>
      </c>
      <c r="I254" s="269"/>
      <c r="J254" s="278">
        <v>1146220</v>
      </c>
      <c r="K254" s="269" t="s">
        <v>73</v>
      </c>
      <c r="L254" s="269"/>
      <c r="M254" s="269"/>
      <c r="N254" s="269"/>
    </row>
    <row r="255" spans="3:14" x14ac:dyDescent="0.35">
      <c r="C255" s="269" t="s">
        <v>512</v>
      </c>
      <c r="D255" s="269" t="s">
        <v>565</v>
      </c>
      <c r="E255" s="269" t="s">
        <v>516</v>
      </c>
      <c r="F255" s="269" t="s">
        <v>67</v>
      </c>
      <c r="G255" s="269" t="s">
        <v>67</v>
      </c>
      <c r="H255" s="269" t="s">
        <v>2549</v>
      </c>
      <c r="I255" s="269"/>
      <c r="J255" s="278">
        <v>1303125</v>
      </c>
      <c r="K255" s="269" t="s">
        <v>73</v>
      </c>
      <c r="L255" s="269"/>
      <c r="M255" s="269"/>
      <c r="N255" s="269"/>
    </row>
    <row r="256" spans="3:14" x14ac:dyDescent="0.35">
      <c r="C256" s="269" t="s">
        <v>512</v>
      </c>
      <c r="D256" s="269" t="s">
        <v>565</v>
      </c>
      <c r="E256" s="269" t="s">
        <v>516</v>
      </c>
      <c r="F256" s="269" t="s">
        <v>67</v>
      </c>
      <c r="G256" s="269" t="s">
        <v>67</v>
      </c>
      <c r="H256" s="269" t="s">
        <v>2549</v>
      </c>
      <c r="I256" s="269"/>
      <c r="J256" s="278">
        <v>1265800</v>
      </c>
      <c r="K256" s="269" t="s">
        <v>73</v>
      </c>
      <c r="L256" s="269"/>
      <c r="M256" s="269"/>
      <c r="N256" s="269"/>
    </row>
    <row r="257" spans="3:14" x14ac:dyDescent="0.35">
      <c r="C257" s="269" t="s">
        <v>512</v>
      </c>
      <c r="D257" s="269" t="s">
        <v>565</v>
      </c>
      <c r="E257" s="269" t="s">
        <v>516</v>
      </c>
      <c r="F257" s="269" t="s">
        <v>67</v>
      </c>
      <c r="G257" s="269" t="s">
        <v>67</v>
      </c>
      <c r="H257" s="269" t="s">
        <v>2549</v>
      </c>
      <c r="I257" s="269"/>
      <c r="J257" s="278">
        <v>1107500</v>
      </c>
      <c r="K257" s="269" t="s">
        <v>73</v>
      </c>
      <c r="L257" s="269"/>
      <c r="M257" s="269"/>
      <c r="N257" s="269"/>
    </row>
    <row r="258" spans="3:14" x14ac:dyDescent="0.35">
      <c r="C258" s="269" t="s">
        <v>512</v>
      </c>
      <c r="D258" s="269" t="s">
        <v>565</v>
      </c>
      <c r="E258" s="269" t="s">
        <v>516</v>
      </c>
      <c r="F258" s="269" t="s">
        <v>67</v>
      </c>
      <c r="G258" s="269" t="s">
        <v>67</v>
      </c>
      <c r="H258" s="269" t="s">
        <v>2549</v>
      </c>
      <c r="I258" s="269"/>
      <c r="J258" s="278">
        <v>1024375</v>
      </c>
      <c r="K258" s="269" t="s">
        <v>73</v>
      </c>
      <c r="L258" s="269"/>
      <c r="M258" s="269"/>
      <c r="N258" s="269"/>
    </row>
    <row r="259" spans="3:14" x14ac:dyDescent="0.35">
      <c r="C259" s="269" t="s">
        <v>512</v>
      </c>
      <c r="D259" s="269" t="s">
        <v>565</v>
      </c>
      <c r="E259" s="269" t="s">
        <v>516</v>
      </c>
      <c r="F259" s="269" t="s">
        <v>67</v>
      </c>
      <c r="G259" s="269" t="s">
        <v>67</v>
      </c>
      <c r="H259" s="269" t="s">
        <v>2549</v>
      </c>
      <c r="I259" s="269"/>
      <c r="J259" s="278">
        <v>1100800</v>
      </c>
      <c r="K259" s="269" t="s">
        <v>73</v>
      </c>
      <c r="L259" s="269"/>
      <c r="M259" s="269"/>
      <c r="N259" s="269"/>
    </row>
    <row r="260" spans="3:14" x14ac:dyDescent="0.35">
      <c r="C260" s="269" t="s">
        <v>512</v>
      </c>
      <c r="D260" s="269" t="s">
        <v>565</v>
      </c>
      <c r="E260" s="269" t="s">
        <v>516</v>
      </c>
      <c r="F260" s="269" t="s">
        <v>67</v>
      </c>
      <c r="G260" s="269" t="s">
        <v>67</v>
      </c>
      <c r="H260" s="269" t="s">
        <v>2549</v>
      </c>
      <c r="I260" s="269"/>
      <c r="J260" s="278">
        <v>1101450</v>
      </c>
      <c r="K260" s="269" t="s">
        <v>73</v>
      </c>
      <c r="L260" s="269"/>
      <c r="M260" s="269"/>
      <c r="N260" s="269"/>
    </row>
    <row r="261" spans="3:14" x14ac:dyDescent="0.35">
      <c r="C261" s="269" t="s">
        <v>512</v>
      </c>
      <c r="D261" s="269" t="s">
        <v>565</v>
      </c>
      <c r="E261" s="269" t="s">
        <v>516</v>
      </c>
      <c r="F261" s="269" t="s">
        <v>67</v>
      </c>
      <c r="G261" s="269" t="s">
        <v>67</v>
      </c>
      <c r="H261" s="269" t="s">
        <v>2549</v>
      </c>
      <c r="I261" s="269"/>
      <c r="J261" s="278">
        <v>999300</v>
      </c>
      <c r="K261" s="269" t="s">
        <v>73</v>
      </c>
      <c r="L261" s="269"/>
      <c r="M261" s="269"/>
      <c r="N261" s="269"/>
    </row>
    <row r="262" spans="3:14" x14ac:dyDescent="0.35">
      <c r="C262" s="269" t="s">
        <v>512</v>
      </c>
      <c r="D262" s="269" t="s">
        <v>565</v>
      </c>
      <c r="E262" s="269" t="s">
        <v>515</v>
      </c>
      <c r="F262" s="269" t="s">
        <v>67</v>
      </c>
      <c r="G262" s="269" t="s">
        <v>73</v>
      </c>
      <c r="H262" s="269"/>
      <c r="I262" s="269"/>
      <c r="J262" s="278">
        <v>2500000</v>
      </c>
      <c r="K262" s="269" t="s">
        <v>73</v>
      </c>
      <c r="L262" s="269"/>
      <c r="M262" s="269"/>
      <c r="N262" s="269"/>
    </row>
    <row r="263" spans="3:14" x14ac:dyDescent="0.35">
      <c r="C263" s="269" t="s">
        <v>512</v>
      </c>
      <c r="D263" s="269" t="s">
        <v>565</v>
      </c>
      <c r="E263" s="269" t="s">
        <v>516</v>
      </c>
      <c r="F263" s="269" t="s">
        <v>67</v>
      </c>
      <c r="G263" s="269" t="s">
        <v>73</v>
      </c>
      <c r="H263" s="269"/>
      <c r="I263" s="269"/>
      <c r="J263" s="278">
        <v>1504350</v>
      </c>
      <c r="K263" s="269" t="s">
        <v>73</v>
      </c>
      <c r="L263" s="269"/>
      <c r="M263" s="269"/>
      <c r="N263" s="269"/>
    </row>
    <row r="264" spans="3:14" x14ac:dyDescent="0.35">
      <c r="C264" s="269" t="s">
        <v>512</v>
      </c>
      <c r="D264" s="269" t="s">
        <v>565</v>
      </c>
      <c r="E264" s="269" t="s">
        <v>516</v>
      </c>
      <c r="F264" s="269" t="s">
        <v>67</v>
      </c>
      <c r="G264" s="269" t="s">
        <v>73</v>
      </c>
      <c r="H264" s="269"/>
      <c r="I264" s="269"/>
      <c r="J264" s="278">
        <v>1617700</v>
      </c>
      <c r="K264" s="269" t="s">
        <v>73</v>
      </c>
      <c r="L264" s="269"/>
      <c r="M264" s="269"/>
      <c r="N264" s="269"/>
    </row>
    <row r="265" spans="3:14" x14ac:dyDescent="0.35">
      <c r="C265" s="269" t="s">
        <v>512</v>
      </c>
      <c r="D265" s="269" t="s">
        <v>565</v>
      </c>
      <c r="E265" s="269" t="s">
        <v>516</v>
      </c>
      <c r="F265" s="269" t="s">
        <v>67</v>
      </c>
      <c r="G265" s="269" t="s">
        <v>73</v>
      </c>
      <c r="H265" s="269"/>
      <c r="I265" s="269"/>
      <c r="J265" s="278">
        <v>1557500</v>
      </c>
      <c r="K265" s="269" t="s">
        <v>73</v>
      </c>
      <c r="L265" s="269"/>
      <c r="M265" s="269"/>
      <c r="N265" s="269"/>
    </row>
    <row r="266" spans="3:14" x14ac:dyDescent="0.35">
      <c r="C266" s="269" t="s">
        <v>512</v>
      </c>
      <c r="D266" s="269" t="s">
        <v>565</v>
      </c>
      <c r="E266" s="269" t="s">
        <v>516</v>
      </c>
      <c r="F266" s="269" t="s">
        <v>67</v>
      </c>
      <c r="G266" s="269" t="s">
        <v>73</v>
      </c>
      <c r="H266" s="269"/>
      <c r="I266" s="269"/>
      <c r="J266" s="278">
        <v>1289800</v>
      </c>
      <c r="K266" s="269" t="s">
        <v>73</v>
      </c>
      <c r="L266" s="269"/>
      <c r="M266" s="269"/>
      <c r="N266" s="269"/>
    </row>
    <row r="267" spans="3:14" x14ac:dyDescent="0.35">
      <c r="C267" s="269" t="s">
        <v>512</v>
      </c>
      <c r="D267" s="269" t="s">
        <v>565</v>
      </c>
      <c r="E267" s="269" t="s">
        <v>516</v>
      </c>
      <c r="F267" s="269" t="s">
        <v>67</v>
      </c>
      <c r="G267" s="269" t="s">
        <v>73</v>
      </c>
      <c r="H267" s="269"/>
      <c r="I267" s="269"/>
      <c r="J267" s="278">
        <v>1268550</v>
      </c>
      <c r="K267" s="269" t="s">
        <v>73</v>
      </c>
      <c r="L267" s="269"/>
      <c r="M267" s="269"/>
      <c r="N267" s="269"/>
    </row>
    <row r="268" spans="3:14" x14ac:dyDescent="0.35">
      <c r="C268" s="269" t="s">
        <v>512</v>
      </c>
      <c r="D268" s="269" t="s">
        <v>565</v>
      </c>
      <c r="E268" s="269" t="s">
        <v>516</v>
      </c>
      <c r="F268" s="269" t="s">
        <v>67</v>
      </c>
      <c r="G268" s="269" t="s">
        <v>73</v>
      </c>
      <c r="H268" s="269"/>
      <c r="I268" s="269"/>
      <c r="J268" s="278">
        <v>1276950</v>
      </c>
      <c r="K268" s="269" t="s">
        <v>73</v>
      </c>
      <c r="L268" s="269"/>
      <c r="M268" s="269"/>
      <c r="N268" s="269"/>
    </row>
    <row r="269" spans="3:14" x14ac:dyDescent="0.35">
      <c r="C269" s="269" t="s">
        <v>512</v>
      </c>
      <c r="D269" s="269" t="s">
        <v>565</v>
      </c>
      <c r="E269" s="269" t="s">
        <v>516</v>
      </c>
      <c r="F269" s="269" t="s">
        <v>67</v>
      </c>
      <c r="G269" s="269" t="s">
        <v>73</v>
      </c>
      <c r="H269" s="269"/>
      <c r="I269" s="269"/>
      <c r="J269" s="278">
        <v>1267950</v>
      </c>
      <c r="K269" s="269" t="s">
        <v>73</v>
      </c>
      <c r="L269" s="269"/>
      <c r="M269" s="269"/>
      <c r="N269" s="269"/>
    </row>
    <row r="270" spans="3:14" x14ac:dyDescent="0.35">
      <c r="C270" s="269" t="s">
        <v>512</v>
      </c>
      <c r="D270" s="269" t="s">
        <v>565</v>
      </c>
      <c r="E270" s="269" t="s">
        <v>516</v>
      </c>
      <c r="F270" s="269" t="s">
        <v>67</v>
      </c>
      <c r="G270" s="269" t="s">
        <v>73</v>
      </c>
      <c r="H270" s="269"/>
      <c r="I270" s="269"/>
      <c r="J270" s="278">
        <v>1165650</v>
      </c>
      <c r="K270" s="269" t="s">
        <v>73</v>
      </c>
      <c r="L270" s="269"/>
      <c r="M270" s="269"/>
      <c r="N270" s="269"/>
    </row>
    <row r="271" spans="3:14" x14ac:dyDescent="0.35">
      <c r="C271" s="269" t="s">
        <v>512</v>
      </c>
      <c r="D271" s="269" t="s">
        <v>565</v>
      </c>
      <c r="E271" s="269" t="s">
        <v>516</v>
      </c>
      <c r="F271" s="269" t="s">
        <v>67</v>
      </c>
      <c r="G271" s="269" t="s">
        <v>73</v>
      </c>
      <c r="H271" s="269"/>
      <c r="I271" s="269"/>
      <c r="J271" s="278">
        <v>1376350</v>
      </c>
      <c r="K271" s="269" t="s">
        <v>73</v>
      </c>
      <c r="L271" s="269"/>
      <c r="M271" s="269"/>
      <c r="N271" s="269"/>
    </row>
    <row r="272" spans="3:14" x14ac:dyDescent="0.35">
      <c r="C272" s="269" t="s">
        <v>512</v>
      </c>
      <c r="D272" s="269" t="s">
        <v>565</v>
      </c>
      <c r="E272" s="269" t="s">
        <v>516</v>
      </c>
      <c r="F272" s="269" t="s">
        <v>67</v>
      </c>
      <c r="G272" s="269" t="s">
        <v>73</v>
      </c>
      <c r="H272" s="269"/>
      <c r="I272" s="269"/>
      <c r="J272" s="278">
        <v>798000</v>
      </c>
      <c r="K272" s="269" t="s">
        <v>73</v>
      </c>
      <c r="L272" s="269"/>
      <c r="M272" s="269"/>
      <c r="N272" s="269"/>
    </row>
    <row r="273" spans="3:14" x14ac:dyDescent="0.35">
      <c r="C273" s="269" t="s">
        <v>512</v>
      </c>
      <c r="D273" s="269" t="s">
        <v>565</v>
      </c>
      <c r="E273" s="269" t="s">
        <v>516</v>
      </c>
      <c r="F273" s="269" t="s">
        <v>67</v>
      </c>
      <c r="G273" s="269" t="s">
        <v>73</v>
      </c>
      <c r="H273" s="269"/>
      <c r="I273" s="269"/>
      <c r="J273" s="278">
        <v>837100</v>
      </c>
      <c r="K273" s="269" t="s">
        <v>73</v>
      </c>
      <c r="L273" s="269"/>
      <c r="M273" s="269"/>
      <c r="N273" s="269"/>
    </row>
    <row r="274" spans="3:14" x14ac:dyDescent="0.35">
      <c r="C274" s="269" t="s">
        <v>512</v>
      </c>
      <c r="D274" s="269" t="s">
        <v>565</v>
      </c>
      <c r="E274" s="269" t="s">
        <v>516</v>
      </c>
      <c r="F274" s="269" t="s">
        <v>67</v>
      </c>
      <c r="G274" s="269" t="s">
        <v>67</v>
      </c>
      <c r="H274" s="269" t="s">
        <v>2550</v>
      </c>
      <c r="I274" s="269"/>
      <c r="J274" s="278">
        <v>453500</v>
      </c>
      <c r="K274" s="269" t="s">
        <v>73</v>
      </c>
      <c r="L274" s="269"/>
      <c r="M274" s="269"/>
      <c r="N274" s="269"/>
    </row>
    <row r="275" spans="3:14" x14ac:dyDescent="0.35">
      <c r="C275" s="269" t="s">
        <v>512</v>
      </c>
      <c r="D275" s="269" t="s">
        <v>565</v>
      </c>
      <c r="E275" s="269" t="s">
        <v>516</v>
      </c>
      <c r="F275" s="269" t="s">
        <v>67</v>
      </c>
      <c r="G275" s="269" t="s">
        <v>67</v>
      </c>
      <c r="H275" s="269" t="s">
        <v>2550</v>
      </c>
      <c r="I275" s="269"/>
      <c r="J275" s="278">
        <v>502500</v>
      </c>
      <c r="K275" s="269" t="s">
        <v>73</v>
      </c>
      <c r="L275" s="269"/>
      <c r="M275" s="269"/>
      <c r="N275" s="269"/>
    </row>
    <row r="276" spans="3:14" x14ac:dyDescent="0.35">
      <c r="C276" s="269" t="s">
        <v>512</v>
      </c>
      <c r="D276" s="269" t="s">
        <v>565</v>
      </c>
      <c r="E276" s="269" t="s">
        <v>516</v>
      </c>
      <c r="F276" s="269" t="s">
        <v>67</v>
      </c>
      <c r="G276" s="269" t="s">
        <v>67</v>
      </c>
      <c r="H276" s="269" t="s">
        <v>2550</v>
      </c>
      <c r="I276" s="269"/>
      <c r="J276" s="278">
        <v>520411</v>
      </c>
      <c r="K276" s="269" t="s">
        <v>73</v>
      </c>
      <c r="L276" s="269"/>
      <c r="M276" s="269"/>
      <c r="N276" s="269"/>
    </row>
    <row r="277" spans="3:14" x14ac:dyDescent="0.35">
      <c r="C277" s="269" t="s">
        <v>512</v>
      </c>
      <c r="D277" s="269" t="s">
        <v>565</v>
      </c>
      <c r="E277" s="269" t="s">
        <v>516</v>
      </c>
      <c r="F277" s="269" t="s">
        <v>67</v>
      </c>
      <c r="G277" s="269" t="s">
        <v>67</v>
      </c>
      <c r="H277" s="269" t="s">
        <v>2550</v>
      </c>
      <c r="I277" s="269"/>
      <c r="J277" s="278">
        <v>689525</v>
      </c>
      <c r="K277" s="269" t="s">
        <v>73</v>
      </c>
      <c r="L277" s="269"/>
      <c r="M277" s="269"/>
      <c r="N277" s="269"/>
    </row>
    <row r="278" spans="3:14" x14ac:dyDescent="0.35">
      <c r="C278" s="269" t="s">
        <v>512</v>
      </c>
      <c r="D278" s="269" t="s">
        <v>565</v>
      </c>
      <c r="E278" s="269" t="s">
        <v>516</v>
      </c>
      <c r="F278" s="269" t="s">
        <v>67</v>
      </c>
      <c r="G278" s="269" t="s">
        <v>67</v>
      </c>
      <c r="H278" s="269" t="s">
        <v>2550</v>
      </c>
      <c r="I278" s="269"/>
      <c r="J278" s="278">
        <v>539450</v>
      </c>
      <c r="K278" s="269" t="s">
        <v>73</v>
      </c>
      <c r="L278" s="269"/>
      <c r="M278" s="269"/>
      <c r="N278" s="269"/>
    </row>
    <row r="279" spans="3:14" x14ac:dyDescent="0.35">
      <c r="C279" s="269" t="s">
        <v>512</v>
      </c>
      <c r="D279" s="269" t="s">
        <v>565</v>
      </c>
      <c r="E279" s="269" t="s">
        <v>516</v>
      </c>
      <c r="F279" s="269" t="s">
        <v>67</v>
      </c>
      <c r="G279" s="269" t="s">
        <v>67</v>
      </c>
      <c r="H279" s="269" t="s">
        <v>2550</v>
      </c>
      <c r="I279" s="269"/>
      <c r="J279" s="278">
        <v>583100</v>
      </c>
      <c r="K279" s="269" t="s">
        <v>73</v>
      </c>
      <c r="L279" s="269"/>
      <c r="M279" s="269"/>
      <c r="N279" s="269"/>
    </row>
    <row r="280" spans="3:14" x14ac:dyDescent="0.35">
      <c r="C280" s="269" t="s">
        <v>512</v>
      </c>
      <c r="D280" s="269" t="s">
        <v>565</v>
      </c>
      <c r="E280" s="269" t="s">
        <v>516</v>
      </c>
      <c r="F280" s="269" t="s">
        <v>67</v>
      </c>
      <c r="G280" s="269" t="s">
        <v>67</v>
      </c>
      <c r="H280" s="269" t="s">
        <v>2550</v>
      </c>
      <c r="I280" s="269"/>
      <c r="J280" s="278">
        <v>443600</v>
      </c>
      <c r="K280" s="269" t="s">
        <v>73</v>
      </c>
      <c r="L280" s="269"/>
      <c r="M280" s="269"/>
      <c r="N280" s="269"/>
    </row>
    <row r="281" spans="3:14" x14ac:dyDescent="0.35">
      <c r="C281" s="269" t="s">
        <v>512</v>
      </c>
      <c r="D281" s="269" t="s">
        <v>565</v>
      </c>
      <c r="E281" s="269" t="s">
        <v>516</v>
      </c>
      <c r="F281" s="269" t="s">
        <v>67</v>
      </c>
      <c r="G281" s="269" t="s">
        <v>67</v>
      </c>
      <c r="H281" s="269" t="s">
        <v>2550</v>
      </c>
      <c r="I281" s="269"/>
      <c r="J281" s="278">
        <v>414750</v>
      </c>
      <c r="K281" s="269" t="s">
        <v>73</v>
      </c>
      <c r="L281" s="269"/>
      <c r="M281" s="269"/>
      <c r="N281" s="269"/>
    </row>
    <row r="282" spans="3:14" x14ac:dyDescent="0.35">
      <c r="C282" s="269" t="s">
        <v>512</v>
      </c>
      <c r="D282" s="269" t="s">
        <v>565</v>
      </c>
      <c r="E282" s="269" t="s">
        <v>516</v>
      </c>
      <c r="F282" s="269" t="s">
        <v>67</v>
      </c>
      <c r="G282" s="269" t="s">
        <v>67</v>
      </c>
      <c r="H282" s="269" t="s">
        <v>2550</v>
      </c>
      <c r="I282" s="269"/>
      <c r="J282" s="278">
        <v>502800</v>
      </c>
      <c r="K282" s="269" t="s">
        <v>73</v>
      </c>
      <c r="L282" s="269"/>
      <c r="M282" s="269"/>
      <c r="N282" s="269"/>
    </row>
    <row r="283" spans="3:14" x14ac:dyDescent="0.35">
      <c r="C283" s="269" t="s">
        <v>512</v>
      </c>
      <c r="D283" s="269" t="s">
        <v>565</v>
      </c>
      <c r="E283" s="269" t="s">
        <v>516</v>
      </c>
      <c r="F283" s="269" t="s">
        <v>67</v>
      </c>
      <c r="G283" s="269" t="s">
        <v>67</v>
      </c>
      <c r="H283" s="269" t="s">
        <v>2550</v>
      </c>
      <c r="I283" s="269"/>
      <c r="J283" s="278">
        <v>498650</v>
      </c>
      <c r="K283" s="269" t="s">
        <v>73</v>
      </c>
      <c r="L283" s="269"/>
      <c r="M283" s="269"/>
      <c r="N283" s="269"/>
    </row>
    <row r="284" spans="3:14" x14ac:dyDescent="0.35">
      <c r="C284" s="269" t="s">
        <v>512</v>
      </c>
      <c r="D284" s="269" t="s">
        <v>565</v>
      </c>
      <c r="E284" s="269" t="s">
        <v>516</v>
      </c>
      <c r="F284" s="269" t="s">
        <v>67</v>
      </c>
      <c r="G284" s="269" t="s">
        <v>67</v>
      </c>
      <c r="H284" s="269" t="s">
        <v>2550</v>
      </c>
      <c r="I284" s="269"/>
      <c r="J284" s="278">
        <v>473650</v>
      </c>
      <c r="K284" s="269" t="s">
        <v>73</v>
      </c>
      <c r="L284" s="269"/>
      <c r="M284" s="269"/>
      <c r="N284" s="269"/>
    </row>
    <row r="285" spans="3:14" x14ac:dyDescent="0.35">
      <c r="C285" s="269" t="s">
        <v>512</v>
      </c>
      <c r="D285" s="269" t="s">
        <v>565</v>
      </c>
      <c r="E285" s="269" t="s">
        <v>489</v>
      </c>
      <c r="F285" s="269" t="s">
        <v>67</v>
      </c>
      <c r="G285" s="269" t="s">
        <v>67</v>
      </c>
      <c r="H285" s="269" t="s">
        <v>2551</v>
      </c>
      <c r="I285" s="269"/>
      <c r="J285" s="278">
        <v>1880000</v>
      </c>
      <c r="K285" s="269" t="s">
        <v>73</v>
      </c>
      <c r="L285" s="269"/>
      <c r="M285" s="269"/>
      <c r="N285" s="269"/>
    </row>
    <row r="286" spans="3:14" x14ac:dyDescent="0.35">
      <c r="C286" s="269" t="s">
        <v>512</v>
      </c>
      <c r="D286" s="269" t="s">
        <v>565</v>
      </c>
      <c r="E286" s="269" t="s">
        <v>2530</v>
      </c>
      <c r="F286" s="269" t="s">
        <v>73</v>
      </c>
      <c r="G286" s="269" t="s">
        <v>75</v>
      </c>
      <c r="H286" s="269" t="s">
        <v>75</v>
      </c>
      <c r="I286" s="269"/>
      <c r="J286" s="278">
        <v>1500000</v>
      </c>
      <c r="K286" s="269" t="s">
        <v>73</v>
      </c>
      <c r="L286" s="269"/>
      <c r="M286" s="269"/>
      <c r="N286" s="269"/>
    </row>
    <row r="287" spans="3:14" x14ac:dyDescent="0.35">
      <c r="C287" s="269" t="s">
        <v>512</v>
      </c>
      <c r="D287" s="269" t="s">
        <v>565</v>
      </c>
      <c r="E287" s="269" t="s">
        <v>489</v>
      </c>
      <c r="F287" s="269" t="s">
        <v>67</v>
      </c>
      <c r="G287" s="269" t="s">
        <v>73</v>
      </c>
      <c r="H287" s="269"/>
      <c r="I287" s="269"/>
      <c r="J287" s="278">
        <v>1500000</v>
      </c>
      <c r="K287" s="269" t="s">
        <v>73</v>
      </c>
      <c r="L287" s="269"/>
      <c r="M287" s="269"/>
      <c r="N287" s="269"/>
    </row>
    <row r="288" spans="3:14" x14ac:dyDescent="0.35">
      <c r="C288" s="269" t="s">
        <v>512</v>
      </c>
      <c r="D288" s="269" t="s">
        <v>565</v>
      </c>
      <c r="E288" s="269" t="s">
        <v>489</v>
      </c>
      <c r="F288" s="269" t="s">
        <v>67</v>
      </c>
      <c r="G288" s="269" t="s">
        <v>73</v>
      </c>
      <c r="H288" s="269"/>
      <c r="I288" s="269"/>
      <c r="J288" s="278">
        <v>500000</v>
      </c>
      <c r="K288" s="269" t="s">
        <v>73</v>
      </c>
      <c r="L288" s="269"/>
      <c r="M288" s="269"/>
      <c r="N288" s="269"/>
    </row>
    <row r="289" spans="3:14" x14ac:dyDescent="0.35">
      <c r="C289" s="269" t="s">
        <v>512</v>
      </c>
      <c r="D289" s="269" t="s">
        <v>565</v>
      </c>
      <c r="E289" s="269" t="s">
        <v>489</v>
      </c>
      <c r="F289" s="269" t="s">
        <v>67</v>
      </c>
      <c r="G289" s="269" t="s">
        <v>73</v>
      </c>
      <c r="H289" s="269"/>
      <c r="I289" s="269"/>
      <c r="J289" s="278">
        <v>1500000</v>
      </c>
      <c r="K289" s="269" t="s">
        <v>73</v>
      </c>
      <c r="L289" s="269"/>
      <c r="M289" s="269"/>
      <c r="N289" s="269"/>
    </row>
    <row r="290" spans="3:14" x14ac:dyDescent="0.35">
      <c r="C290" s="269" t="s">
        <v>512</v>
      </c>
      <c r="D290" s="269" t="s">
        <v>565</v>
      </c>
      <c r="E290" s="269" t="s">
        <v>489</v>
      </c>
      <c r="F290" s="269" t="s">
        <v>67</v>
      </c>
      <c r="G290" s="269" t="s">
        <v>73</v>
      </c>
      <c r="H290" s="269"/>
      <c r="I290" s="269"/>
      <c r="J290" s="278">
        <v>1485000</v>
      </c>
      <c r="K290" s="269" t="s">
        <v>73</v>
      </c>
      <c r="L290" s="269"/>
      <c r="M290" s="269"/>
      <c r="N290" s="269"/>
    </row>
    <row r="291" spans="3:14" x14ac:dyDescent="0.35">
      <c r="C291" s="269" t="s">
        <v>512</v>
      </c>
      <c r="D291" s="269" t="s">
        <v>565</v>
      </c>
      <c r="E291" s="269" t="s">
        <v>489</v>
      </c>
      <c r="F291" s="269" t="s">
        <v>67</v>
      </c>
      <c r="G291" s="269" t="s">
        <v>73</v>
      </c>
      <c r="H291" s="269"/>
      <c r="I291" s="269"/>
      <c r="J291" s="278">
        <v>1494000</v>
      </c>
      <c r="K291" s="269" t="s">
        <v>73</v>
      </c>
      <c r="L291" s="269"/>
      <c r="M291" s="269"/>
      <c r="N291" s="269"/>
    </row>
    <row r="292" spans="3:14" x14ac:dyDescent="0.35">
      <c r="C292" s="269" t="s">
        <v>512</v>
      </c>
      <c r="D292" s="269" t="s">
        <v>565</v>
      </c>
      <c r="E292" s="269" t="s">
        <v>489</v>
      </c>
      <c r="F292" s="269" t="s">
        <v>67</v>
      </c>
      <c r="G292" s="269" t="s">
        <v>73</v>
      </c>
      <c r="H292" s="269"/>
      <c r="I292" s="269"/>
      <c r="J292" s="278">
        <v>1488000</v>
      </c>
      <c r="K292" s="269" t="s">
        <v>73</v>
      </c>
      <c r="L292" s="269"/>
      <c r="M292" s="269"/>
      <c r="N292" s="269"/>
    </row>
    <row r="293" spans="3:14" x14ac:dyDescent="0.35">
      <c r="C293" s="269" t="s">
        <v>512</v>
      </c>
      <c r="D293" s="269" t="s">
        <v>565</v>
      </c>
      <c r="E293" s="269" t="s">
        <v>489</v>
      </c>
      <c r="F293" s="269" t="s">
        <v>67</v>
      </c>
      <c r="G293" s="269" t="s">
        <v>73</v>
      </c>
      <c r="H293" s="269"/>
      <c r="I293" s="269"/>
      <c r="J293" s="278">
        <v>1000000</v>
      </c>
      <c r="K293" s="269" t="s">
        <v>73</v>
      </c>
      <c r="L293" s="269"/>
      <c r="M293" s="269"/>
      <c r="N293" s="269"/>
    </row>
    <row r="294" spans="3:14" x14ac:dyDescent="0.35">
      <c r="C294" s="269" t="s">
        <v>512</v>
      </c>
      <c r="D294" s="269" t="s">
        <v>565</v>
      </c>
      <c r="E294" s="269" t="s">
        <v>489</v>
      </c>
      <c r="F294" s="269" t="s">
        <v>67</v>
      </c>
      <c r="G294" s="269" t="s">
        <v>73</v>
      </c>
      <c r="H294" s="269"/>
      <c r="I294" s="269"/>
      <c r="J294" s="278">
        <v>1365000</v>
      </c>
      <c r="K294" s="269" t="s">
        <v>73</v>
      </c>
      <c r="L294" s="269"/>
      <c r="M294" s="269"/>
      <c r="N294" s="269"/>
    </row>
    <row r="295" spans="3:14" x14ac:dyDescent="0.35">
      <c r="C295" s="269" t="s">
        <v>512</v>
      </c>
      <c r="D295" s="269" t="s">
        <v>565</v>
      </c>
      <c r="E295" s="269" t="s">
        <v>489</v>
      </c>
      <c r="F295" s="269" t="s">
        <v>67</v>
      </c>
      <c r="G295" s="269" t="s">
        <v>73</v>
      </c>
      <c r="H295" s="269"/>
      <c r="I295" s="269"/>
      <c r="J295" s="278">
        <v>1500000</v>
      </c>
      <c r="K295" s="269" t="s">
        <v>73</v>
      </c>
      <c r="L295" s="269"/>
      <c r="M295" s="269"/>
      <c r="N295" s="269"/>
    </row>
    <row r="296" spans="3:14" x14ac:dyDescent="0.35">
      <c r="C296" s="269" t="s">
        <v>512</v>
      </c>
      <c r="D296" s="269" t="s">
        <v>565</v>
      </c>
      <c r="E296" s="269" t="s">
        <v>489</v>
      </c>
      <c r="F296" s="269" t="s">
        <v>67</v>
      </c>
      <c r="G296" s="269" t="s">
        <v>73</v>
      </c>
      <c r="H296" s="269"/>
      <c r="I296" s="269"/>
      <c r="J296" s="278">
        <v>1500000</v>
      </c>
      <c r="K296" s="269" t="s">
        <v>73</v>
      </c>
      <c r="L296" s="269"/>
      <c r="M296" s="269"/>
      <c r="N296" s="269"/>
    </row>
    <row r="297" spans="3:14" x14ac:dyDescent="0.35">
      <c r="C297" s="269" t="s">
        <v>512</v>
      </c>
      <c r="D297" s="269" t="s">
        <v>565</v>
      </c>
      <c r="E297" s="269" t="s">
        <v>489</v>
      </c>
      <c r="F297" s="269" t="s">
        <v>67</v>
      </c>
      <c r="G297" s="269" t="s">
        <v>73</v>
      </c>
      <c r="H297" s="269"/>
      <c r="I297" s="269"/>
      <c r="J297" s="278">
        <v>1395000</v>
      </c>
      <c r="K297" s="269" t="s">
        <v>73</v>
      </c>
      <c r="L297" s="269"/>
      <c r="M297" s="269"/>
      <c r="N297" s="269"/>
    </row>
    <row r="298" spans="3:14" x14ac:dyDescent="0.35">
      <c r="C298" s="269" t="s">
        <v>512</v>
      </c>
      <c r="D298" s="269" t="s">
        <v>565</v>
      </c>
      <c r="E298" s="269" t="s">
        <v>489</v>
      </c>
      <c r="F298" s="269" t="s">
        <v>67</v>
      </c>
      <c r="G298" s="269" t="s">
        <v>73</v>
      </c>
      <c r="H298" s="269"/>
      <c r="I298" s="269"/>
      <c r="J298" s="278">
        <v>1500000</v>
      </c>
      <c r="K298" s="269" t="s">
        <v>73</v>
      </c>
      <c r="L298" s="269"/>
      <c r="M298" s="269"/>
      <c r="N298" s="269"/>
    </row>
    <row r="299" spans="3:14" x14ac:dyDescent="0.35">
      <c r="C299" s="269" t="s">
        <v>512</v>
      </c>
      <c r="D299" s="269" t="s">
        <v>565</v>
      </c>
      <c r="E299" s="269" t="s">
        <v>489</v>
      </c>
      <c r="F299" s="269" t="s">
        <v>67</v>
      </c>
      <c r="G299" s="269" t="s">
        <v>73</v>
      </c>
      <c r="H299" s="269"/>
      <c r="I299" s="269"/>
      <c r="J299" s="278">
        <v>1500000</v>
      </c>
      <c r="K299" s="269" t="s">
        <v>73</v>
      </c>
      <c r="L299" s="269"/>
      <c r="M299" s="269"/>
      <c r="N299" s="269"/>
    </row>
    <row r="300" spans="3:14" x14ac:dyDescent="0.35">
      <c r="C300" s="269" t="s">
        <v>512</v>
      </c>
      <c r="D300" s="269" t="s">
        <v>565</v>
      </c>
      <c r="E300" s="269" t="s">
        <v>489</v>
      </c>
      <c r="F300" s="269" t="s">
        <v>67</v>
      </c>
      <c r="G300" s="269" t="s">
        <v>73</v>
      </c>
      <c r="H300" s="269"/>
      <c r="I300" s="269"/>
      <c r="J300" s="278">
        <v>1470000</v>
      </c>
      <c r="K300" s="269" t="s">
        <v>73</v>
      </c>
      <c r="L300" s="269"/>
      <c r="M300" s="269"/>
      <c r="N300" s="269"/>
    </row>
    <row r="301" spans="3:14" x14ac:dyDescent="0.35">
      <c r="C301" s="269" t="s">
        <v>512</v>
      </c>
      <c r="D301" s="269" t="s">
        <v>565</v>
      </c>
      <c r="E301" s="269" t="s">
        <v>489</v>
      </c>
      <c r="F301" s="269" t="s">
        <v>67</v>
      </c>
      <c r="G301" s="269" t="s">
        <v>73</v>
      </c>
      <c r="H301" s="269"/>
      <c r="I301" s="269"/>
      <c r="J301" s="278">
        <v>34930000</v>
      </c>
      <c r="K301" s="269" t="s">
        <v>73</v>
      </c>
      <c r="L301" s="269"/>
      <c r="M301" s="269"/>
      <c r="N301" s="269"/>
    </row>
    <row r="302" spans="3:14" x14ac:dyDescent="0.35">
      <c r="C302" s="269" t="s">
        <v>512</v>
      </c>
      <c r="D302" s="269" t="s">
        <v>565</v>
      </c>
      <c r="E302" s="269" t="s">
        <v>489</v>
      </c>
      <c r="F302" s="269" t="s">
        <v>67</v>
      </c>
      <c r="G302" s="269" t="s">
        <v>73</v>
      </c>
      <c r="H302" s="269"/>
      <c r="I302" s="269"/>
      <c r="J302" s="278">
        <v>1480000</v>
      </c>
      <c r="K302" s="269" t="s">
        <v>73</v>
      </c>
      <c r="L302" s="269"/>
      <c r="M302" s="269"/>
      <c r="N302" s="269"/>
    </row>
    <row r="303" spans="3:14" x14ac:dyDescent="0.35">
      <c r="C303" s="269" t="s">
        <v>512</v>
      </c>
      <c r="D303" s="269" t="s">
        <v>565</v>
      </c>
      <c r="E303" s="269" t="s">
        <v>515</v>
      </c>
      <c r="F303" s="269" t="s">
        <v>67</v>
      </c>
      <c r="G303" s="269" t="s">
        <v>73</v>
      </c>
      <c r="H303" s="269"/>
      <c r="I303" s="269"/>
      <c r="J303" s="278">
        <v>1275000</v>
      </c>
      <c r="K303" s="269" t="s">
        <v>73</v>
      </c>
      <c r="L303" s="269"/>
      <c r="M303" s="269"/>
      <c r="N303" s="269"/>
    </row>
    <row r="304" spans="3:14" x14ac:dyDescent="0.35">
      <c r="C304" s="269" t="s">
        <v>512</v>
      </c>
      <c r="D304" s="269" t="s">
        <v>565</v>
      </c>
      <c r="E304" s="269" t="s">
        <v>515</v>
      </c>
      <c r="F304" s="269" t="s">
        <v>67</v>
      </c>
      <c r="G304" s="269" t="s">
        <v>67</v>
      </c>
      <c r="H304" s="269" t="s">
        <v>2552</v>
      </c>
      <c r="I304" s="269"/>
      <c r="J304" s="278">
        <v>250000</v>
      </c>
      <c r="K304" s="269" t="s">
        <v>73</v>
      </c>
      <c r="L304" s="269"/>
      <c r="M304" s="269"/>
      <c r="N304" s="269"/>
    </row>
    <row r="305" spans="3:14" x14ac:dyDescent="0.35">
      <c r="C305" s="269" t="s">
        <v>512</v>
      </c>
      <c r="D305" s="269" t="s">
        <v>565</v>
      </c>
      <c r="E305" s="269" t="s">
        <v>516</v>
      </c>
      <c r="F305" s="269" t="s">
        <v>67</v>
      </c>
      <c r="G305" s="269" t="s">
        <v>67</v>
      </c>
      <c r="H305" s="269" t="s">
        <v>2553</v>
      </c>
      <c r="I305" s="269"/>
      <c r="J305" s="278">
        <v>810000</v>
      </c>
      <c r="K305" s="269" t="s">
        <v>73</v>
      </c>
      <c r="L305" s="269"/>
      <c r="M305" s="269"/>
      <c r="N305" s="269"/>
    </row>
    <row r="306" spans="3:14" x14ac:dyDescent="0.35">
      <c r="C306" s="269" t="s">
        <v>512</v>
      </c>
      <c r="D306" s="269" t="s">
        <v>565</v>
      </c>
      <c r="E306" s="269" t="s">
        <v>516</v>
      </c>
      <c r="F306" s="269" t="s">
        <v>67</v>
      </c>
      <c r="G306" s="269" t="s">
        <v>67</v>
      </c>
      <c r="H306" s="269" t="s">
        <v>2553</v>
      </c>
      <c r="I306" s="269"/>
      <c r="J306" s="278">
        <v>849750</v>
      </c>
      <c r="K306" s="269" t="s">
        <v>73</v>
      </c>
      <c r="L306" s="269"/>
      <c r="M306" s="269"/>
      <c r="N306" s="269"/>
    </row>
    <row r="307" spans="3:14" x14ac:dyDescent="0.35">
      <c r="C307" s="269" t="s">
        <v>512</v>
      </c>
      <c r="D307" s="269" t="s">
        <v>565</v>
      </c>
      <c r="E307" s="269" t="s">
        <v>516</v>
      </c>
      <c r="F307" s="269" t="s">
        <v>67</v>
      </c>
      <c r="G307" s="269" t="s">
        <v>67</v>
      </c>
      <c r="H307" s="269" t="s">
        <v>2553</v>
      </c>
      <c r="I307" s="269"/>
      <c r="J307" s="278">
        <v>1700200</v>
      </c>
      <c r="K307" s="269" t="s">
        <v>73</v>
      </c>
      <c r="L307" s="269"/>
      <c r="M307" s="269"/>
      <c r="N307" s="269"/>
    </row>
    <row r="308" spans="3:14" x14ac:dyDescent="0.35">
      <c r="C308" s="269" t="s">
        <v>512</v>
      </c>
      <c r="D308" s="269" t="s">
        <v>565</v>
      </c>
      <c r="E308" s="269" t="s">
        <v>516</v>
      </c>
      <c r="F308" s="269" t="s">
        <v>67</v>
      </c>
      <c r="G308" s="269" t="s">
        <v>67</v>
      </c>
      <c r="H308" s="269" t="s">
        <v>2553</v>
      </c>
      <c r="I308" s="269"/>
      <c r="J308" s="278">
        <v>1650000</v>
      </c>
      <c r="K308" s="269" t="s">
        <v>73</v>
      </c>
      <c r="L308" s="269"/>
      <c r="M308" s="269"/>
      <c r="N308" s="269"/>
    </row>
    <row r="309" spans="3:14" x14ac:dyDescent="0.35">
      <c r="C309" s="269" t="s">
        <v>512</v>
      </c>
      <c r="D309" s="269" t="s">
        <v>565</v>
      </c>
      <c r="E309" s="269" t="s">
        <v>516</v>
      </c>
      <c r="F309" s="269" t="s">
        <v>67</v>
      </c>
      <c r="G309" s="269" t="s">
        <v>67</v>
      </c>
      <c r="H309" s="269" t="s">
        <v>2553</v>
      </c>
      <c r="I309" s="269"/>
      <c r="J309" s="278">
        <v>1061325</v>
      </c>
      <c r="K309" s="269" t="s">
        <v>73</v>
      </c>
      <c r="L309" s="269"/>
      <c r="M309" s="269"/>
      <c r="N309" s="269"/>
    </row>
    <row r="310" spans="3:14" x14ac:dyDescent="0.35">
      <c r="C310" s="269" t="s">
        <v>512</v>
      </c>
      <c r="D310" s="269" t="s">
        <v>565</v>
      </c>
      <c r="E310" s="269" t="s">
        <v>516</v>
      </c>
      <c r="F310" s="269" t="s">
        <v>67</v>
      </c>
      <c r="G310" s="269" t="s">
        <v>67</v>
      </c>
      <c r="H310" s="269" t="s">
        <v>2553</v>
      </c>
      <c r="I310" s="269"/>
      <c r="J310" s="278">
        <v>2622650</v>
      </c>
      <c r="K310" s="269" t="s">
        <v>73</v>
      </c>
      <c r="L310" s="269"/>
      <c r="M310" s="269"/>
      <c r="N310" s="269"/>
    </row>
    <row r="311" spans="3:14" x14ac:dyDescent="0.35">
      <c r="C311" s="269" t="s">
        <v>512</v>
      </c>
      <c r="D311" s="269" t="s">
        <v>565</v>
      </c>
      <c r="E311" s="269" t="s">
        <v>516</v>
      </c>
      <c r="F311" s="269" t="s">
        <v>67</v>
      </c>
      <c r="G311" s="269" t="s">
        <v>67</v>
      </c>
      <c r="H311" s="269" t="s">
        <v>2553</v>
      </c>
      <c r="I311" s="269"/>
      <c r="J311" s="278">
        <v>1036300</v>
      </c>
      <c r="K311" s="269" t="s">
        <v>73</v>
      </c>
      <c r="L311" s="269"/>
      <c r="M311" s="269"/>
      <c r="N311" s="269"/>
    </row>
    <row r="312" spans="3:14" x14ac:dyDescent="0.35">
      <c r="C312" s="269" t="s">
        <v>512</v>
      </c>
      <c r="D312" s="269" t="s">
        <v>565</v>
      </c>
      <c r="E312" s="269" t="s">
        <v>516</v>
      </c>
      <c r="F312" s="269" t="s">
        <v>67</v>
      </c>
      <c r="G312" s="269" t="s">
        <v>67</v>
      </c>
      <c r="H312" s="269" t="s">
        <v>2553</v>
      </c>
      <c r="I312" s="269"/>
      <c r="J312" s="278">
        <v>2072800</v>
      </c>
      <c r="K312" s="269" t="s">
        <v>73</v>
      </c>
      <c r="L312" s="269"/>
      <c r="M312" s="269"/>
      <c r="N312" s="269"/>
    </row>
    <row r="313" spans="3:14" x14ac:dyDescent="0.35">
      <c r="C313" s="269" t="s">
        <v>512</v>
      </c>
      <c r="D313" s="269" t="s">
        <v>565</v>
      </c>
      <c r="E313" s="269" t="s">
        <v>516</v>
      </c>
      <c r="F313" s="269" t="s">
        <v>67</v>
      </c>
      <c r="G313" s="269" t="s">
        <v>73</v>
      </c>
      <c r="H313" s="269"/>
      <c r="I313" s="269"/>
      <c r="J313" s="278">
        <v>450526</v>
      </c>
      <c r="K313" s="269" t="s">
        <v>73</v>
      </c>
      <c r="L313" s="269"/>
      <c r="M313" s="269"/>
      <c r="N313" s="269"/>
    </row>
    <row r="314" spans="3:14" x14ac:dyDescent="0.35">
      <c r="C314" s="269" t="s">
        <v>512</v>
      </c>
      <c r="D314" s="269" t="s">
        <v>565</v>
      </c>
      <c r="E314" s="269" t="s">
        <v>516</v>
      </c>
      <c r="F314" s="269" t="s">
        <v>67</v>
      </c>
      <c r="G314" s="269" t="s">
        <v>73</v>
      </c>
      <c r="H314" s="269"/>
      <c r="I314" s="269"/>
      <c r="J314" s="278">
        <v>238750</v>
      </c>
      <c r="K314" s="269" t="s">
        <v>73</v>
      </c>
      <c r="L314" s="269"/>
      <c r="M314" s="269"/>
      <c r="N314" s="269"/>
    </row>
    <row r="315" spans="3:14" x14ac:dyDescent="0.35">
      <c r="C315" s="269" t="s">
        <v>512</v>
      </c>
      <c r="D315" s="269" t="s">
        <v>565</v>
      </c>
      <c r="E315" s="269" t="s">
        <v>516</v>
      </c>
      <c r="F315" s="269" t="s">
        <v>67</v>
      </c>
      <c r="G315" s="269" t="s">
        <v>73</v>
      </c>
      <c r="H315" s="269"/>
      <c r="I315" s="269"/>
      <c r="J315" s="278">
        <v>407773</v>
      </c>
      <c r="K315" s="269" t="s">
        <v>73</v>
      </c>
      <c r="L315" s="269"/>
      <c r="M315" s="269"/>
      <c r="N315" s="269"/>
    </row>
    <row r="316" spans="3:14" x14ac:dyDescent="0.35">
      <c r="C316" s="269" t="s">
        <v>512</v>
      </c>
      <c r="D316" s="269" t="s">
        <v>565</v>
      </c>
      <c r="E316" s="269" t="s">
        <v>516</v>
      </c>
      <c r="F316" s="269" t="s">
        <v>67</v>
      </c>
      <c r="G316" s="269" t="s">
        <v>73</v>
      </c>
      <c r="H316" s="269"/>
      <c r="I316" s="269"/>
      <c r="J316" s="278">
        <v>165700</v>
      </c>
      <c r="K316" s="269" t="s">
        <v>73</v>
      </c>
      <c r="L316" s="269"/>
      <c r="M316" s="269"/>
      <c r="N316" s="269"/>
    </row>
    <row r="317" spans="3:14" x14ac:dyDescent="0.35">
      <c r="C317" s="269" t="s">
        <v>512</v>
      </c>
      <c r="D317" s="269" t="s">
        <v>565</v>
      </c>
      <c r="E317" s="269" t="s">
        <v>516</v>
      </c>
      <c r="F317" s="269" t="s">
        <v>67</v>
      </c>
      <c r="G317" s="269" t="s">
        <v>73</v>
      </c>
      <c r="H317" s="269"/>
      <c r="I317" s="269"/>
      <c r="J317" s="278">
        <v>285250</v>
      </c>
      <c r="K317" s="269" t="s">
        <v>73</v>
      </c>
      <c r="L317" s="269"/>
      <c r="M317" s="269"/>
      <c r="N317" s="269"/>
    </row>
    <row r="318" spans="3:14" x14ac:dyDescent="0.35">
      <c r="C318" s="269" t="s">
        <v>512</v>
      </c>
      <c r="D318" s="269" t="s">
        <v>565</v>
      </c>
      <c r="E318" s="269" t="s">
        <v>516</v>
      </c>
      <c r="F318" s="269" t="s">
        <v>67</v>
      </c>
      <c r="G318" s="269" t="s">
        <v>73</v>
      </c>
      <c r="H318" s="269"/>
      <c r="I318" s="269"/>
      <c r="J318" s="278">
        <v>295150</v>
      </c>
      <c r="K318" s="269" t="s">
        <v>73</v>
      </c>
      <c r="L318" s="269"/>
      <c r="M318" s="269"/>
      <c r="N318" s="269"/>
    </row>
    <row r="319" spans="3:14" x14ac:dyDescent="0.35">
      <c r="C319" s="269" t="s">
        <v>512</v>
      </c>
      <c r="D319" s="269" t="s">
        <v>565</v>
      </c>
      <c r="E319" s="269" t="s">
        <v>516</v>
      </c>
      <c r="F319" s="269" t="s">
        <v>67</v>
      </c>
      <c r="G319" s="269" t="s">
        <v>73</v>
      </c>
      <c r="H319" s="269"/>
      <c r="I319" s="269"/>
      <c r="J319" s="278">
        <v>295150</v>
      </c>
      <c r="K319" s="269" t="s">
        <v>73</v>
      </c>
      <c r="L319" s="269"/>
      <c r="M319" s="269"/>
      <c r="N319" s="269"/>
    </row>
    <row r="320" spans="3:14" x14ac:dyDescent="0.35">
      <c r="C320" s="269" t="s">
        <v>512</v>
      </c>
      <c r="D320" s="269" t="s">
        <v>565</v>
      </c>
      <c r="E320" s="269" t="s">
        <v>516</v>
      </c>
      <c r="F320" s="269" t="s">
        <v>67</v>
      </c>
      <c r="G320" s="269" t="s">
        <v>73</v>
      </c>
      <c r="H320" s="269"/>
      <c r="I320" s="269"/>
      <c r="J320" s="278">
        <v>165700</v>
      </c>
      <c r="K320" s="269" t="s">
        <v>73</v>
      </c>
      <c r="L320" s="269"/>
      <c r="M320" s="269"/>
      <c r="N320" s="269"/>
    </row>
    <row r="321" spans="3:14" x14ac:dyDescent="0.35">
      <c r="C321" s="269" t="s">
        <v>512</v>
      </c>
      <c r="D321" s="269" t="s">
        <v>565</v>
      </c>
      <c r="E321" s="269" t="s">
        <v>516</v>
      </c>
      <c r="F321" s="269" t="s">
        <v>67</v>
      </c>
      <c r="G321" s="269" t="s">
        <v>73</v>
      </c>
      <c r="H321" s="269"/>
      <c r="I321" s="269"/>
      <c r="J321" s="278">
        <v>407773</v>
      </c>
      <c r="K321" s="269" t="s">
        <v>73</v>
      </c>
      <c r="L321" s="269"/>
      <c r="M321" s="269"/>
      <c r="N321" s="269"/>
    </row>
    <row r="322" spans="3:14" x14ac:dyDescent="0.35">
      <c r="C322" s="269" t="s">
        <v>512</v>
      </c>
      <c r="D322" s="269" t="s">
        <v>565</v>
      </c>
      <c r="E322" s="269" t="s">
        <v>516</v>
      </c>
      <c r="F322" s="269" t="s">
        <v>67</v>
      </c>
      <c r="G322" s="269" t="s">
        <v>73</v>
      </c>
      <c r="H322" s="269"/>
      <c r="I322" s="269"/>
      <c r="J322" s="278">
        <v>238750</v>
      </c>
      <c r="K322" s="269" t="s">
        <v>73</v>
      </c>
      <c r="L322" s="269"/>
      <c r="M322" s="269"/>
      <c r="N322" s="269"/>
    </row>
    <row r="323" spans="3:14" x14ac:dyDescent="0.35">
      <c r="C323" s="269" t="s">
        <v>512</v>
      </c>
      <c r="D323" s="269" t="s">
        <v>565</v>
      </c>
      <c r="E323" s="269" t="s">
        <v>516</v>
      </c>
      <c r="F323" s="269" t="s">
        <v>67</v>
      </c>
      <c r="G323" s="269" t="s">
        <v>73</v>
      </c>
      <c r="H323" s="269"/>
      <c r="I323" s="269"/>
      <c r="J323" s="278">
        <v>450526</v>
      </c>
      <c r="K323" s="269" t="s">
        <v>73</v>
      </c>
      <c r="L323" s="269"/>
      <c r="M323" s="269"/>
      <c r="N323" s="269"/>
    </row>
    <row r="324" spans="3:14" x14ac:dyDescent="0.35">
      <c r="C324" s="269" t="s">
        <v>512</v>
      </c>
      <c r="D324" s="269" t="s">
        <v>565</v>
      </c>
      <c r="E324" s="269" t="s">
        <v>489</v>
      </c>
      <c r="F324" s="269" t="s">
        <v>67</v>
      </c>
      <c r="G324" s="269" t="s">
        <v>67</v>
      </c>
      <c r="H324" s="269" t="s">
        <v>2554</v>
      </c>
      <c r="I324" s="269"/>
      <c r="J324" s="278">
        <v>3840525</v>
      </c>
      <c r="K324" s="269" t="s">
        <v>73</v>
      </c>
      <c r="L324" s="269"/>
      <c r="M324" s="269"/>
      <c r="N324" s="269"/>
    </row>
    <row r="325" spans="3:14" x14ac:dyDescent="0.35">
      <c r="C325" s="269" t="s">
        <v>512</v>
      </c>
      <c r="D325" s="269" t="s">
        <v>565</v>
      </c>
      <c r="E325" s="269" t="s">
        <v>2530</v>
      </c>
      <c r="F325" s="269" t="s">
        <v>73</v>
      </c>
      <c r="G325" s="269" t="s">
        <v>75</v>
      </c>
      <c r="H325" s="269" t="s">
        <v>75</v>
      </c>
      <c r="I325" s="269"/>
      <c r="J325" s="278">
        <v>6825061</v>
      </c>
      <c r="K325" s="269" t="s">
        <v>73</v>
      </c>
      <c r="L325" s="269"/>
      <c r="M325" s="269"/>
      <c r="N325" s="269"/>
    </row>
    <row r="326" spans="3:14" x14ac:dyDescent="0.35">
      <c r="C326" s="269" t="s">
        <v>512</v>
      </c>
      <c r="D326" s="269" t="s">
        <v>565</v>
      </c>
      <c r="E326" s="269" t="s">
        <v>2530</v>
      </c>
      <c r="F326" s="269" t="s">
        <v>73</v>
      </c>
      <c r="G326" s="269" t="s">
        <v>75</v>
      </c>
      <c r="H326" s="269" t="s">
        <v>75</v>
      </c>
      <c r="I326" s="269"/>
      <c r="J326" s="278">
        <v>866700</v>
      </c>
      <c r="K326" s="269" t="s">
        <v>73</v>
      </c>
      <c r="L326" s="269"/>
      <c r="M326" s="269"/>
      <c r="N326" s="269"/>
    </row>
    <row r="327" spans="3:14" x14ac:dyDescent="0.35">
      <c r="C327" s="269" t="s">
        <v>512</v>
      </c>
      <c r="D327" s="269" t="s">
        <v>565</v>
      </c>
      <c r="E327" s="269" t="s">
        <v>2530</v>
      </c>
      <c r="F327" s="269" t="s">
        <v>73</v>
      </c>
      <c r="G327" s="269" t="s">
        <v>75</v>
      </c>
      <c r="H327" s="269" t="s">
        <v>75</v>
      </c>
      <c r="I327" s="269"/>
      <c r="J327" s="278">
        <v>7791000</v>
      </c>
      <c r="K327" s="269" t="s">
        <v>73</v>
      </c>
      <c r="L327" s="269"/>
      <c r="M327" s="269"/>
      <c r="N327" s="269"/>
    </row>
    <row r="328" spans="3:14" x14ac:dyDescent="0.35">
      <c r="C328" s="269" t="s">
        <v>512</v>
      </c>
      <c r="D328" s="269" t="s">
        <v>565</v>
      </c>
      <c r="E328" s="269" t="s">
        <v>2530</v>
      </c>
      <c r="F328" s="269" t="s">
        <v>73</v>
      </c>
      <c r="G328" s="269" t="s">
        <v>75</v>
      </c>
      <c r="H328" s="269" t="s">
        <v>75</v>
      </c>
      <c r="I328" s="269"/>
      <c r="J328" s="278">
        <v>1500000</v>
      </c>
      <c r="K328" s="269" t="s">
        <v>73</v>
      </c>
      <c r="L328" s="269"/>
      <c r="M328" s="269"/>
      <c r="N328" s="269"/>
    </row>
    <row r="329" spans="3:14" x14ac:dyDescent="0.35">
      <c r="C329" s="269" t="s">
        <v>512</v>
      </c>
      <c r="D329" s="269" t="s">
        <v>565</v>
      </c>
      <c r="E329" s="269" t="s">
        <v>2530</v>
      </c>
      <c r="F329" s="269" t="s">
        <v>73</v>
      </c>
      <c r="G329" s="269" t="s">
        <v>75</v>
      </c>
      <c r="H329" s="269" t="s">
        <v>75</v>
      </c>
      <c r="I329" s="269"/>
      <c r="J329" s="278">
        <v>2696925</v>
      </c>
      <c r="K329" s="269" t="s">
        <v>73</v>
      </c>
      <c r="L329" s="269"/>
      <c r="M329" s="269"/>
      <c r="N329" s="269"/>
    </row>
    <row r="330" spans="3:14" x14ac:dyDescent="0.35">
      <c r="C330" s="269" t="s">
        <v>512</v>
      </c>
      <c r="D330" s="269" t="s">
        <v>565</v>
      </c>
      <c r="E330" s="269" t="s">
        <v>487</v>
      </c>
      <c r="F330" s="269" t="s">
        <v>73</v>
      </c>
      <c r="G330" s="269" t="s">
        <v>75</v>
      </c>
      <c r="H330" s="269" t="s">
        <v>75</v>
      </c>
      <c r="I330" s="269"/>
      <c r="J330" s="278">
        <v>1730305</v>
      </c>
      <c r="K330" s="269" t="s">
        <v>73</v>
      </c>
      <c r="L330" s="269"/>
      <c r="M330" s="269"/>
      <c r="N330" s="269"/>
    </row>
    <row r="331" spans="3:14" x14ac:dyDescent="0.35">
      <c r="C331" s="269" t="s">
        <v>512</v>
      </c>
      <c r="D331" s="269" t="s">
        <v>565</v>
      </c>
      <c r="E331" s="269" t="s">
        <v>487</v>
      </c>
      <c r="F331" s="269" t="s">
        <v>73</v>
      </c>
      <c r="G331" s="269" t="s">
        <v>75</v>
      </c>
      <c r="H331" s="269" t="s">
        <v>75</v>
      </c>
      <c r="I331" s="269"/>
      <c r="J331" s="278">
        <v>895691</v>
      </c>
      <c r="K331" s="269" t="s">
        <v>73</v>
      </c>
      <c r="L331" s="269"/>
      <c r="M331" s="269"/>
      <c r="N331" s="269"/>
    </row>
    <row r="332" spans="3:14" x14ac:dyDescent="0.35">
      <c r="C332" s="269" t="s">
        <v>512</v>
      </c>
      <c r="D332" s="269" t="s">
        <v>565</v>
      </c>
      <c r="E332" s="269" t="s">
        <v>487</v>
      </c>
      <c r="F332" s="269" t="s">
        <v>73</v>
      </c>
      <c r="G332" s="269" t="s">
        <v>75</v>
      </c>
      <c r="H332" s="269" t="s">
        <v>75</v>
      </c>
      <c r="I332" s="269"/>
      <c r="J332" s="278">
        <v>2251200</v>
      </c>
      <c r="K332" s="269" t="s">
        <v>73</v>
      </c>
      <c r="L332" s="269"/>
      <c r="M332" s="269"/>
      <c r="N332" s="269"/>
    </row>
    <row r="333" spans="3:14" x14ac:dyDescent="0.35">
      <c r="C333" s="269" t="s">
        <v>512</v>
      </c>
      <c r="D333" s="269" t="s">
        <v>565</v>
      </c>
      <c r="E333" s="269" t="s">
        <v>487</v>
      </c>
      <c r="F333" s="269" t="s">
        <v>73</v>
      </c>
      <c r="G333" s="269" t="s">
        <v>75</v>
      </c>
      <c r="H333" s="269" t="s">
        <v>75</v>
      </c>
      <c r="I333" s="269"/>
      <c r="J333" s="278">
        <v>1730305</v>
      </c>
      <c r="K333" s="269" t="s">
        <v>73</v>
      </c>
      <c r="L333" s="269"/>
      <c r="M333" s="269"/>
      <c r="N333" s="269"/>
    </row>
    <row r="334" spans="3:14" x14ac:dyDescent="0.35">
      <c r="C334" s="269" t="s">
        <v>512</v>
      </c>
      <c r="D334" s="269" t="s">
        <v>565</v>
      </c>
      <c r="E334" s="269" t="s">
        <v>489</v>
      </c>
      <c r="F334" s="269" t="s">
        <v>67</v>
      </c>
      <c r="G334" s="269" t="s">
        <v>67</v>
      </c>
      <c r="H334" s="269" t="s">
        <v>2547</v>
      </c>
      <c r="I334" s="269"/>
      <c r="J334" s="278">
        <v>7500000</v>
      </c>
      <c r="K334" s="269" t="s">
        <v>73</v>
      </c>
      <c r="L334" s="269"/>
      <c r="M334" s="269"/>
      <c r="N334" s="269"/>
    </row>
    <row r="335" spans="3:14" x14ac:dyDescent="0.35">
      <c r="C335" s="269" t="s">
        <v>512</v>
      </c>
      <c r="D335" s="269" t="s">
        <v>565</v>
      </c>
      <c r="E335" s="269" t="s">
        <v>516</v>
      </c>
      <c r="F335" s="269" t="s">
        <v>67</v>
      </c>
      <c r="G335" s="269" t="s">
        <v>73</v>
      </c>
      <c r="H335" s="269"/>
      <c r="I335" s="269"/>
      <c r="J335" s="278">
        <v>608563</v>
      </c>
      <c r="K335" s="269" t="s">
        <v>73</v>
      </c>
      <c r="L335" s="269"/>
      <c r="M335" s="269"/>
      <c r="N335" s="269"/>
    </row>
    <row r="336" spans="3:14" x14ac:dyDescent="0.35">
      <c r="C336" s="269" t="s">
        <v>512</v>
      </c>
      <c r="D336" s="269" t="s">
        <v>565</v>
      </c>
      <c r="E336" s="269" t="s">
        <v>516</v>
      </c>
      <c r="F336" s="269" t="s">
        <v>67</v>
      </c>
      <c r="G336" s="269" t="s">
        <v>73</v>
      </c>
      <c r="H336" s="269"/>
      <c r="I336" s="269"/>
      <c r="J336" s="278">
        <v>1104212</v>
      </c>
      <c r="K336" s="269" t="s">
        <v>73</v>
      </c>
      <c r="L336" s="269"/>
      <c r="M336" s="269"/>
      <c r="N336" s="269"/>
    </row>
    <row r="337" spans="3:14" x14ac:dyDescent="0.35">
      <c r="C337" s="269" t="s">
        <v>512</v>
      </c>
      <c r="D337" s="269" t="s">
        <v>565</v>
      </c>
      <c r="E337" s="269" t="s">
        <v>516</v>
      </c>
      <c r="F337" s="269" t="s">
        <v>67</v>
      </c>
      <c r="G337" s="269" t="s">
        <v>73</v>
      </c>
      <c r="H337" s="269"/>
      <c r="I337" s="269"/>
      <c r="J337" s="278">
        <v>632152</v>
      </c>
      <c r="K337" s="269" t="s">
        <v>73</v>
      </c>
      <c r="L337" s="269"/>
      <c r="M337" s="269"/>
      <c r="N337" s="269"/>
    </row>
    <row r="338" spans="3:14" x14ac:dyDescent="0.35">
      <c r="C338" s="269" t="s">
        <v>512</v>
      </c>
      <c r="D338" s="269" t="s">
        <v>565</v>
      </c>
      <c r="E338" s="269" t="s">
        <v>516</v>
      </c>
      <c r="F338" s="269" t="s">
        <v>67</v>
      </c>
      <c r="G338" s="269" t="s">
        <v>73</v>
      </c>
      <c r="H338" s="269"/>
      <c r="I338" s="269"/>
      <c r="J338" s="278">
        <v>608563</v>
      </c>
      <c r="K338" s="269" t="s">
        <v>73</v>
      </c>
      <c r="L338" s="269"/>
      <c r="M338" s="269"/>
      <c r="N338" s="269"/>
    </row>
    <row r="339" spans="3:14" x14ac:dyDescent="0.35">
      <c r="C339" s="269" t="s">
        <v>512</v>
      </c>
      <c r="D339" s="269" t="s">
        <v>565</v>
      </c>
      <c r="E339" s="269" t="s">
        <v>515</v>
      </c>
      <c r="F339" s="269" t="s">
        <v>67</v>
      </c>
      <c r="G339" s="269" t="s">
        <v>73</v>
      </c>
      <c r="H339" s="269"/>
      <c r="I339" s="269"/>
      <c r="J339" s="278">
        <v>903000</v>
      </c>
      <c r="K339" s="269" t="s">
        <v>73</v>
      </c>
      <c r="L339" s="269"/>
      <c r="M339" s="269"/>
      <c r="N339" s="269"/>
    </row>
    <row r="340" spans="3:14" x14ac:dyDescent="0.35">
      <c r="C340" s="269" t="s">
        <v>512</v>
      </c>
      <c r="D340" s="269" t="s">
        <v>565</v>
      </c>
      <c r="E340" s="269" t="s">
        <v>515</v>
      </c>
      <c r="F340" s="269" t="s">
        <v>67</v>
      </c>
      <c r="G340" s="269" t="s">
        <v>73</v>
      </c>
      <c r="H340" s="269"/>
      <c r="I340" s="269"/>
      <c r="J340" s="278">
        <v>903000</v>
      </c>
      <c r="K340" s="269" t="s">
        <v>73</v>
      </c>
      <c r="L340" s="269"/>
      <c r="M340" s="269"/>
      <c r="N340" s="269"/>
    </row>
    <row r="341" spans="3:14" x14ac:dyDescent="0.35">
      <c r="C341" s="269" t="s">
        <v>512</v>
      </c>
      <c r="D341" s="269" t="s">
        <v>565</v>
      </c>
      <c r="E341" s="269" t="s">
        <v>515</v>
      </c>
      <c r="F341" s="269" t="s">
        <v>67</v>
      </c>
      <c r="G341" s="269" t="s">
        <v>73</v>
      </c>
      <c r="H341" s="269"/>
      <c r="I341" s="269"/>
      <c r="J341" s="278">
        <v>750000</v>
      </c>
      <c r="K341" s="269" t="s">
        <v>73</v>
      </c>
      <c r="L341" s="269"/>
      <c r="M341" s="269"/>
      <c r="N341" s="269"/>
    </row>
    <row r="342" spans="3:14" x14ac:dyDescent="0.35">
      <c r="C342" s="269" t="s">
        <v>512</v>
      </c>
      <c r="D342" s="269" t="s">
        <v>565</v>
      </c>
      <c r="E342" s="269" t="s">
        <v>515</v>
      </c>
      <c r="F342" s="269" t="s">
        <v>67</v>
      </c>
      <c r="G342" s="269" t="s">
        <v>73</v>
      </c>
      <c r="H342" s="269"/>
      <c r="I342" s="269"/>
      <c r="J342" s="278">
        <v>1000000</v>
      </c>
      <c r="K342" s="269" t="s">
        <v>73</v>
      </c>
      <c r="L342" s="269"/>
      <c r="M342" s="269"/>
      <c r="N342" s="269"/>
    </row>
    <row r="343" spans="3:14" x14ac:dyDescent="0.35">
      <c r="C343" s="269" t="s">
        <v>512</v>
      </c>
      <c r="D343" s="269" t="s">
        <v>565</v>
      </c>
      <c r="E343" s="269" t="s">
        <v>489</v>
      </c>
      <c r="F343" s="269" t="s">
        <v>67</v>
      </c>
      <c r="G343" s="269" t="s">
        <v>67</v>
      </c>
      <c r="H343" s="269" t="s">
        <v>2555</v>
      </c>
      <c r="I343" s="269"/>
      <c r="J343" s="278">
        <v>1964000</v>
      </c>
      <c r="K343" s="269" t="s">
        <v>73</v>
      </c>
      <c r="L343" s="269"/>
      <c r="M343" s="269"/>
      <c r="N343" s="269"/>
    </row>
    <row r="344" spans="3:14" x14ac:dyDescent="0.35">
      <c r="C344" s="269" t="s">
        <v>512</v>
      </c>
      <c r="D344" s="269" t="s">
        <v>565</v>
      </c>
      <c r="E344" s="269" t="s">
        <v>489</v>
      </c>
      <c r="F344" s="269" t="s">
        <v>67</v>
      </c>
      <c r="G344" s="269" t="s">
        <v>67</v>
      </c>
      <c r="H344" s="269" t="s">
        <v>2555</v>
      </c>
      <c r="I344" s="269"/>
      <c r="J344" s="278">
        <v>7365000</v>
      </c>
      <c r="K344" s="269" t="s">
        <v>73</v>
      </c>
      <c r="L344" s="269"/>
      <c r="M344" s="269"/>
      <c r="N344" s="269"/>
    </row>
    <row r="345" spans="3:14" x14ac:dyDescent="0.35">
      <c r="C345" s="269" t="s">
        <v>512</v>
      </c>
      <c r="D345" s="269" t="s">
        <v>565</v>
      </c>
      <c r="E345" s="269" t="s">
        <v>489</v>
      </c>
      <c r="F345" s="269" t="s">
        <v>67</v>
      </c>
      <c r="G345" s="269" t="s">
        <v>67</v>
      </c>
      <c r="H345" s="269" t="s">
        <v>2556</v>
      </c>
      <c r="I345" s="269"/>
      <c r="J345" s="278">
        <v>2964000</v>
      </c>
      <c r="K345" s="269" t="s">
        <v>73</v>
      </c>
      <c r="L345" s="269"/>
      <c r="M345" s="269"/>
      <c r="N345" s="269"/>
    </row>
    <row r="346" spans="3:14" x14ac:dyDescent="0.35">
      <c r="C346" s="269" t="s">
        <v>512</v>
      </c>
      <c r="D346" s="269" t="s">
        <v>565</v>
      </c>
      <c r="E346" s="269" t="s">
        <v>489</v>
      </c>
      <c r="F346" s="269" t="s">
        <v>67</v>
      </c>
      <c r="G346" s="269" t="s">
        <v>67</v>
      </c>
      <c r="H346" s="269" t="s">
        <v>2557</v>
      </c>
      <c r="I346" s="269"/>
      <c r="J346" s="278">
        <v>3000000</v>
      </c>
      <c r="K346" s="269" t="s">
        <v>73</v>
      </c>
      <c r="L346" s="269"/>
      <c r="M346" s="269"/>
      <c r="N346" s="269"/>
    </row>
    <row r="347" spans="3:14" x14ac:dyDescent="0.35">
      <c r="C347" s="269" t="s">
        <v>512</v>
      </c>
      <c r="D347" s="269" t="s">
        <v>565</v>
      </c>
      <c r="E347" s="269" t="s">
        <v>489</v>
      </c>
      <c r="F347" s="269" t="s">
        <v>67</v>
      </c>
      <c r="G347" s="269" t="s">
        <v>67</v>
      </c>
      <c r="H347" s="269" t="s">
        <v>2558</v>
      </c>
      <c r="I347" s="269"/>
      <c r="J347" s="278">
        <v>1872000</v>
      </c>
      <c r="K347" s="269" t="s">
        <v>73</v>
      </c>
      <c r="L347" s="269"/>
      <c r="M347" s="269"/>
      <c r="N347" s="269"/>
    </row>
    <row r="348" spans="3:14" x14ac:dyDescent="0.35">
      <c r="C348" s="269" t="s">
        <v>512</v>
      </c>
      <c r="D348" s="269" t="s">
        <v>565</v>
      </c>
      <c r="E348" s="269" t="s">
        <v>489</v>
      </c>
      <c r="F348" s="269" t="s">
        <v>67</v>
      </c>
      <c r="G348" s="269" t="s">
        <v>67</v>
      </c>
      <c r="H348" s="269" t="s">
        <v>2559</v>
      </c>
      <c r="I348" s="269"/>
      <c r="J348" s="278">
        <v>2778000</v>
      </c>
      <c r="K348" s="269" t="s">
        <v>73</v>
      </c>
      <c r="L348" s="269"/>
      <c r="M348" s="269"/>
      <c r="N348" s="269"/>
    </row>
    <row r="349" spans="3:14" x14ac:dyDescent="0.35">
      <c r="C349" s="269" t="s">
        <v>512</v>
      </c>
      <c r="D349" s="269" t="s">
        <v>565</v>
      </c>
      <c r="E349" s="269" t="s">
        <v>489</v>
      </c>
      <c r="F349" s="269" t="s">
        <v>67</v>
      </c>
      <c r="G349" s="269" t="s">
        <v>67</v>
      </c>
      <c r="H349" s="269" t="s">
        <v>2560</v>
      </c>
      <c r="I349" s="269"/>
      <c r="J349" s="278">
        <v>2982000</v>
      </c>
      <c r="K349" s="269" t="s">
        <v>73</v>
      </c>
      <c r="L349" s="269"/>
      <c r="M349" s="269"/>
      <c r="N349" s="269"/>
    </row>
    <row r="350" spans="3:14" x14ac:dyDescent="0.35">
      <c r="C350" s="269" t="s">
        <v>512</v>
      </c>
      <c r="D350" s="269" t="s">
        <v>565</v>
      </c>
      <c r="E350" s="269" t="s">
        <v>515</v>
      </c>
      <c r="F350" s="269" t="s">
        <v>67</v>
      </c>
      <c r="G350" s="269" t="s">
        <v>73</v>
      </c>
      <c r="H350" s="269"/>
      <c r="I350" s="269"/>
      <c r="J350" s="278">
        <v>1491000</v>
      </c>
      <c r="K350" s="269" t="s">
        <v>73</v>
      </c>
      <c r="L350" s="269"/>
      <c r="M350" s="269"/>
      <c r="N350" s="269"/>
    </row>
    <row r="351" spans="3:14" x14ac:dyDescent="0.35">
      <c r="C351" s="269" t="s">
        <v>512</v>
      </c>
      <c r="D351" s="269" t="s">
        <v>565</v>
      </c>
      <c r="E351" s="269" t="s">
        <v>480</v>
      </c>
      <c r="F351" s="269" t="s">
        <v>73</v>
      </c>
      <c r="G351" s="269" t="s">
        <v>75</v>
      </c>
      <c r="H351" s="269" t="s">
        <v>75</v>
      </c>
      <c r="I351" s="269"/>
      <c r="J351" s="278">
        <v>2250</v>
      </c>
      <c r="K351" s="269" t="s">
        <v>73</v>
      </c>
      <c r="L351" s="269"/>
      <c r="M351" s="269"/>
      <c r="N351" s="269"/>
    </row>
    <row r="352" spans="3:14" x14ac:dyDescent="0.35">
      <c r="C352" s="269" t="s">
        <v>512</v>
      </c>
      <c r="D352" s="269" t="s">
        <v>565</v>
      </c>
      <c r="E352" s="269" t="s">
        <v>480</v>
      </c>
      <c r="F352" s="269" t="s">
        <v>73</v>
      </c>
      <c r="G352" s="269" t="s">
        <v>75</v>
      </c>
      <c r="H352" s="269" t="s">
        <v>75</v>
      </c>
      <c r="I352" s="269"/>
      <c r="J352" s="278">
        <v>2250</v>
      </c>
      <c r="K352" s="269" t="s">
        <v>73</v>
      </c>
      <c r="L352" s="269"/>
      <c r="M352" s="269"/>
      <c r="N352" s="269"/>
    </row>
    <row r="353" spans="3:14" x14ac:dyDescent="0.35">
      <c r="C353" s="269" t="s">
        <v>512</v>
      </c>
      <c r="D353" s="269" t="s">
        <v>565</v>
      </c>
      <c r="E353" s="269" t="s">
        <v>480</v>
      </c>
      <c r="F353" s="269" t="s">
        <v>73</v>
      </c>
      <c r="G353" s="269" t="s">
        <v>75</v>
      </c>
      <c r="H353" s="269" t="s">
        <v>75</v>
      </c>
      <c r="I353" s="269"/>
      <c r="J353" s="278">
        <v>2250</v>
      </c>
      <c r="K353" s="269" t="s">
        <v>73</v>
      </c>
      <c r="L353" s="269"/>
      <c r="M353" s="269"/>
      <c r="N353" s="269"/>
    </row>
    <row r="354" spans="3:14" x14ac:dyDescent="0.35">
      <c r="C354" s="269" t="s">
        <v>512</v>
      </c>
      <c r="D354" s="269" t="s">
        <v>565</v>
      </c>
      <c r="E354" s="269" t="s">
        <v>480</v>
      </c>
      <c r="F354" s="269" t="s">
        <v>73</v>
      </c>
      <c r="G354" s="269" t="s">
        <v>75</v>
      </c>
      <c r="H354" s="269" t="s">
        <v>75</v>
      </c>
      <c r="I354" s="269"/>
      <c r="J354" s="278">
        <v>2250</v>
      </c>
      <c r="K354" s="269" t="s">
        <v>73</v>
      </c>
      <c r="L354" s="269"/>
      <c r="M354" s="269"/>
      <c r="N354" s="269"/>
    </row>
    <row r="355" spans="3:14" x14ac:dyDescent="0.35">
      <c r="C355" s="269" t="s">
        <v>512</v>
      </c>
      <c r="D355" s="269" t="s">
        <v>565</v>
      </c>
      <c r="E355" s="269" t="s">
        <v>480</v>
      </c>
      <c r="F355" s="269" t="s">
        <v>73</v>
      </c>
      <c r="G355" s="269" t="s">
        <v>75</v>
      </c>
      <c r="H355" s="269" t="s">
        <v>75</v>
      </c>
      <c r="I355" s="269"/>
      <c r="J355" s="278">
        <v>2250</v>
      </c>
      <c r="K355" s="269" t="s">
        <v>73</v>
      </c>
      <c r="L355" s="269"/>
      <c r="M355" s="269"/>
      <c r="N355" s="269"/>
    </row>
    <row r="356" spans="3:14" x14ac:dyDescent="0.35">
      <c r="C356" s="269" t="s">
        <v>512</v>
      </c>
      <c r="D356" s="269" t="s">
        <v>565</v>
      </c>
      <c r="E356" s="269" t="s">
        <v>480</v>
      </c>
      <c r="F356" s="269" t="s">
        <v>73</v>
      </c>
      <c r="G356" s="269" t="s">
        <v>75</v>
      </c>
      <c r="H356" s="269" t="s">
        <v>75</v>
      </c>
      <c r="I356" s="269"/>
      <c r="J356" s="278">
        <v>2250</v>
      </c>
      <c r="K356" s="269" t="s">
        <v>73</v>
      </c>
      <c r="L356" s="269"/>
      <c r="M356" s="269"/>
      <c r="N356" s="269"/>
    </row>
    <row r="357" spans="3:14" x14ac:dyDescent="0.35">
      <c r="C357" s="269" t="s">
        <v>512</v>
      </c>
      <c r="D357" s="269" t="s">
        <v>565</v>
      </c>
      <c r="E357" s="269" t="s">
        <v>480</v>
      </c>
      <c r="F357" s="269" t="s">
        <v>73</v>
      </c>
      <c r="G357" s="269" t="s">
        <v>75</v>
      </c>
      <c r="H357" s="269" t="s">
        <v>75</v>
      </c>
      <c r="I357" s="269"/>
      <c r="J357" s="278">
        <v>2250</v>
      </c>
      <c r="K357" s="269" t="s">
        <v>73</v>
      </c>
      <c r="L357" s="269"/>
      <c r="M357" s="269"/>
      <c r="N357" s="269"/>
    </row>
    <row r="358" spans="3:14" x14ac:dyDescent="0.35">
      <c r="C358" s="269" t="s">
        <v>512</v>
      </c>
      <c r="D358" s="269" t="s">
        <v>565</v>
      </c>
      <c r="E358" s="269" t="s">
        <v>481</v>
      </c>
      <c r="F358" s="269" t="s">
        <v>73</v>
      </c>
      <c r="G358" s="269" t="s">
        <v>75</v>
      </c>
      <c r="H358" s="269" t="s">
        <v>75</v>
      </c>
      <c r="I358" s="269"/>
      <c r="J358" s="278">
        <v>1500</v>
      </c>
      <c r="K358" s="269" t="s">
        <v>73</v>
      </c>
      <c r="L358" s="269"/>
      <c r="M358" s="269"/>
      <c r="N358" s="269"/>
    </row>
    <row r="359" spans="3:14" x14ac:dyDescent="0.35">
      <c r="C359" s="269" t="s">
        <v>512</v>
      </c>
      <c r="D359" s="269" t="s">
        <v>565</v>
      </c>
      <c r="E359" s="269" t="s">
        <v>481</v>
      </c>
      <c r="F359" s="269" t="s">
        <v>73</v>
      </c>
      <c r="G359" s="269" t="s">
        <v>75</v>
      </c>
      <c r="H359" s="269" t="s">
        <v>75</v>
      </c>
      <c r="I359" s="269"/>
      <c r="J359" s="278">
        <v>1500</v>
      </c>
      <c r="K359" s="269" t="s">
        <v>73</v>
      </c>
      <c r="L359" s="269"/>
      <c r="M359" s="269"/>
      <c r="N359" s="269"/>
    </row>
    <row r="360" spans="3:14" x14ac:dyDescent="0.35">
      <c r="C360" s="269" t="s">
        <v>512</v>
      </c>
      <c r="D360" s="269" t="s">
        <v>565</v>
      </c>
      <c r="E360" s="269" t="s">
        <v>481</v>
      </c>
      <c r="F360" s="269" t="s">
        <v>73</v>
      </c>
      <c r="G360" s="269" t="s">
        <v>75</v>
      </c>
      <c r="H360" s="269" t="s">
        <v>75</v>
      </c>
      <c r="I360" s="269"/>
      <c r="J360" s="278">
        <v>1500</v>
      </c>
      <c r="K360" s="269" t="s">
        <v>73</v>
      </c>
      <c r="L360" s="269"/>
      <c r="M360" s="269"/>
      <c r="N360" s="269"/>
    </row>
    <row r="361" spans="3:14" x14ac:dyDescent="0.35">
      <c r="C361" s="269" t="s">
        <v>512</v>
      </c>
      <c r="D361" s="269" t="s">
        <v>565</v>
      </c>
      <c r="E361" s="269" t="s">
        <v>481</v>
      </c>
      <c r="F361" s="269" t="s">
        <v>73</v>
      </c>
      <c r="G361" s="269" t="s">
        <v>75</v>
      </c>
      <c r="H361" s="269" t="s">
        <v>75</v>
      </c>
      <c r="I361" s="269"/>
      <c r="J361" s="278">
        <v>1500</v>
      </c>
      <c r="K361" s="269" t="s">
        <v>73</v>
      </c>
      <c r="L361" s="269"/>
      <c r="M361" s="269"/>
      <c r="N361" s="269"/>
    </row>
    <row r="362" spans="3:14" x14ac:dyDescent="0.35">
      <c r="C362" s="269" t="s">
        <v>512</v>
      </c>
      <c r="D362" s="269" t="s">
        <v>565</v>
      </c>
      <c r="E362" s="269" t="s">
        <v>481</v>
      </c>
      <c r="F362" s="269" t="s">
        <v>73</v>
      </c>
      <c r="G362" s="269" t="s">
        <v>75</v>
      </c>
      <c r="H362" s="269" t="s">
        <v>75</v>
      </c>
      <c r="I362" s="269"/>
      <c r="J362" s="278">
        <v>1500</v>
      </c>
      <c r="K362" s="269" t="s">
        <v>73</v>
      </c>
      <c r="L362" s="269"/>
      <c r="M362" s="269"/>
      <c r="N362" s="269"/>
    </row>
    <row r="363" spans="3:14" x14ac:dyDescent="0.35">
      <c r="C363" s="269" t="s">
        <v>512</v>
      </c>
      <c r="D363" s="269" t="s">
        <v>565</v>
      </c>
      <c r="E363" s="269" t="s">
        <v>481</v>
      </c>
      <c r="F363" s="269" t="s">
        <v>73</v>
      </c>
      <c r="G363" s="269" t="s">
        <v>75</v>
      </c>
      <c r="H363" s="269" t="s">
        <v>75</v>
      </c>
      <c r="I363" s="269"/>
      <c r="J363" s="278">
        <v>1500</v>
      </c>
      <c r="K363" s="269" t="s">
        <v>73</v>
      </c>
      <c r="L363" s="269"/>
      <c r="M363" s="269"/>
      <c r="N363" s="269"/>
    </row>
    <row r="364" spans="3:14" x14ac:dyDescent="0.35">
      <c r="C364" s="269" t="s">
        <v>512</v>
      </c>
      <c r="D364" s="269" t="s">
        <v>565</v>
      </c>
      <c r="E364" s="269" t="s">
        <v>481</v>
      </c>
      <c r="F364" s="269" t="s">
        <v>73</v>
      </c>
      <c r="G364" s="269" t="s">
        <v>75</v>
      </c>
      <c r="H364" s="269" t="s">
        <v>75</v>
      </c>
      <c r="I364" s="269"/>
      <c r="J364" s="278">
        <v>1500</v>
      </c>
      <c r="K364" s="269" t="s">
        <v>73</v>
      </c>
      <c r="L364" s="269"/>
      <c r="M364" s="269"/>
      <c r="N364" s="269"/>
    </row>
    <row r="365" spans="3:14" x14ac:dyDescent="0.35">
      <c r="C365" s="269" t="s">
        <v>512</v>
      </c>
      <c r="D365" s="269" t="s">
        <v>565</v>
      </c>
      <c r="E365" s="269" t="s">
        <v>489</v>
      </c>
      <c r="F365" s="269" t="s">
        <v>67</v>
      </c>
      <c r="G365" s="269" t="s">
        <v>67</v>
      </c>
      <c r="H365" s="269" t="s">
        <v>2561</v>
      </c>
      <c r="I365" s="269"/>
      <c r="J365" s="278">
        <v>2375000</v>
      </c>
      <c r="K365" s="269" t="s">
        <v>73</v>
      </c>
      <c r="L365" s="269"/>
      <c r="M365" s="269"/>
      <c r="N365" s="269"/>
    </row>
    <row r="366" spans="3:14" x14ac:dyDescent="0.35">
      <c r="C366" s="269" t="s">
        <v>512</v>
      </c>
      <c r="D366" s="269" t="s">
        <v>565</v>
      </c>
      <c r="E366" s="269" t="s">
        <v>489</v>
      </c>
      <c r="F366" s="269" t="s">
        <v>67</v>
      </c>
      <c r="G366" s="269" t="s">
        <v>73</v>
      </c>
      <c r="H366" s="269"/>
      <c r="I366" s="269"/>
      <c r="J366" s="278">
        <v>2000000</v>
      </c>
      <c r="K366" s="269" t="s">
        <v>73</v>
      </c>
      <c r="L366" s="269"/>
      <c r="M366" s="269"/>
      <c r="N366" s="269"/>
    </row>
    <row r="367" spans="3:14" x14ac:dyDescent="0.35">
      <c r="C367" s="269" t="s">
        <v>512</v>
      </c>
      <c r="D367" s="269" t="s">
        <v>565</v>
      </c>
      <c r="E367" s="269" t="s">
        <v>489</v>
      </c>
      <c r="F367" s="269" t="s">
        <v>67</v>
      </c>
      <c r="G367" s="269" t="s">
        <v>67</v>
      </c>
      <c r="H367" s="269" t="s">
        <v>2561</v>
      </c>
      <c r="I367" s="269"/>
      <c r="J367" s="278">
        <v>2255000</v>
      </c>
      <c r="K367" s="269" t="s">
        <v>73</v>
      </c>
      <c r="L367" s="269"/>
      <c r="M367" s="269"/>
      <c r="N367" s="269"/>
    </row>
    <row r="368" spans="3:14" x14ac:dyDescent="0.35">
      <c r="C368" s="269" t="s">
        <v>512</v>
      </c>
      <c r="D368" s="269" t="s">
        <v>565</v>
      </c>
      <c r="E368" s="269" t="s">
        <v>489</v>
      </c>
      <c r="F368" s="269" t="s">
        <v>67</v>
      </c>
      <c r="G368" s="269" t="s">
        <v>67</v>
      </c>
      <c r="H368" s="269" t="s">
        <v>2561</v>
      </c>
      <c r="I368" s="269"/>
      <c r="J368" s="278">
        <v>2400000</v>
      </c>
      <c r="K368" s="269" t="s">
        <v>73</v>
      </c>
      <c r="L368" s="269"/>
      <c r="M368" s="269"/>
      <c r="N368" s="269"/>
    </row>
    <row r="369" spans="3:14" x14ac:dyDescent="0.35">
      <c r="C369" s="269" t="s">
        <v>512</v>
      </c>
      <c r="D369" s="269" t="s">
        <v>565</v>
      </c>
      <c r="E369" s="269" t="s">
        <v>489</v>
      </c>
      <c r="F369" s="269" t="s">
        <v>67</v>
      </c>
      <c r="G369" s="269" t="s">
        <v>67</v>
      </c>
      <c r="H369" s="269" t="s">
        <v>2561</v>
      </c>
      <c r="I369" s="269"/>
      <c r="J369" s="278">
        <v>2706000</v>
      </c>
      <c r="K369" s="269" t="s">
        <v>73</v>
      </c>
      <c r="L369" s="269"/>
      <c r="M369" s="269"/>
      <c r="N369" s="269"/>
    </row>
    <row r="370" spans="3:14" x14ac:dyDescent="0.35">
      <c r="C370" s="269" t="s">
        <v>512</v>
      </c>
      <c r="D370" s="269" t="s">
        <v>565</v>
      </c>
      <c r="E370" s="269" t="s">
        <v>489</v>
      </c>
      <c r="F370" s="269" t="s">
        <v>67</v>
      </c>
      <c r="G370" s="269" t="s">
        <v>67</v>
      </c>
      <c r="H370" s="269" t="s">
        <v>2561</v>
      </c>
      <c r="I370" s="269"/>
      <c r="J370" s="278">
        <v>4080000</v>
      </c>
      <c r="K370" s="269" t="s">
        <v>73</v>
      </c>
      <c r="L370" s="269"/>
      <c r="M370" s="269"/>
      <c r="N370" s="269"/>
    </row>
    <row r="371" spans="3:14" x14ac:dyDescent="0.35">
      <c r="C371" s="269" t="s">
        <v>512</v>
      </c>
      <c r="D371" s="269" t="s">
        <v>565</v>
      </c>
      <c r="E371" s="269" t="s">
        <v>489</v>
      </c>
      <c r="F371" s="269" t="s">
        <v>67</v>
      </c>
      <c r="G371" s="269" t="s">
        <v>67</v>
      </c>
      <c r="H371" s="269" t="s">
        <v>2561</v>
      </c>
      <c r="I371" s="269"/>
      <c r="J371" s="278">
        <v>11151000</v>
      </c>
      <c r="K371" s="269" t="s">
        <v>73</v>
      </c>
      <c r="L371" s="269"/>
      <c r="M371" s="269"/>
      <c r="N371" s="269"/>
    </row>
    <row r="372" spans="3:14" x14ac:dyDescent="0.35">
      <c r="C372" s="269" t="s">
        <v>512</v>
      </c>
      <c r="D372" s="269" t="s">
        <v>565</v>
      </c>
      <c r="E372" s="269" t="s">
        <v>489</v>
      </c>
      <c r="F372" s="269" t="s">
        <v>67</v>
      </c>
      <c r="G372" s="269" t="s">
        <v>67</v>
      </c>
      <c r="H372" s="269" t="s">
        <v>2561</v>
      </c>
      <c r="I372" s="269"/>
      <c r="J372" s="278">
        <v>2850000</v>
      </c>
      <c r="K372" s="269" t="s">
        <v>73</v>
      </c>
      <c r="L372" s="269"/>
      <c r="M372" s="269"/>
      <c r="N372" s="269"/>
    </row>
    <row r="373" spans="3:14" x14ac:dyDescent="0.35">
      <c r="C373" s="269" t="s">
        <v>512</v>
      </c>
      <c r="D373" s="269" t="s">
        <v>565</v>
      </c>
      <c r="E373" s="269" t="s">
        <v>489</v>
      </c>
      <c r="F373" s="269" t="s">
        <v>67</v>
      </c>
      <c r="G373" s="269" t="s">
        <v>67</v>
      </c>
      <c r="H373" s="269" t="s">
        <v>2562</v>
      </c>
      <c r="I373" s="269"/>
      <c r="J373" s="278">
        <v>4000000</v>
      </c>
      <c r="K373" s="269" t="s">
        <v>73</v>
      </c>
      <c r="L373" s="269"/>
      <c r="M373" s="269"/>
      <c r="N373" s="269"/>
    </row>
    <row r="374" spans="3:14" x14ac:dyDescent="0.35">
      <c r="C374" s="269" t="s">
        <v>512</v>
      </c>
      <c r="D374" s="269" t="s">
        <v>565</v>
      </c>
      <c r="E374" s="269" t="s">
        <v>516</v>
      </c>
      <c r="F374" s="269" t="s">
        <v>67</v>
      </c>
      <c r="G374" s="269" t="s">
        <v>67</v>
      </c>
      <c r="H374" s="269" t="s">
        <v>2562</v>
      </c>
      <c r="I374" s="269"/>
      <c r="J374" s="278">
        <v>301350</v>
      </c>
      <c r="K374" s="269" t="s">
        <v>73</v>
      </c>
      <c r="L374" s="269"/>
      <c r="M374" s="269"/>
      <c r="N374" s="269"/>
    </row>
    <row r="375" spans="3:14" x14ac:dyDescent="0.35">
      <c r="C375" s="269" t="s">
        <v>512</v>
      </c>
      <c r="D375" s="269" t="s">
        <v>565</v>
      </c>
      <c r="E375" s="269" t="s">
        <v>516</v>
      </c>
      <c r="F375" s="269" t="s">
        <v>67</v>
      </c>
      <c r="G375" s="269" t="s">
        <v>67</v>
      </c>
      <c r="H375" s="269" t="s">
        <v>2562</v>
      </c>
      <c r="I375" s="269"/>
      <c r="J375" s="278">
        <v>136150</v>
      </c>
      <c r="K375" s="269" t="s">
        <v>73</v>
      </c>
      <c r="L375" s="269"/>
      <c r="M375" s="269"/>
      <c r="N375" s="269"/>
    </row>
    <row r="376" spans="3:14" x14ac:dyDescent="0.35">
      <c r="C376" s="269" t="s">
        <v>512</v>
      </c>
      <c r="D376" s="269" t="s">
        <v>565</v>
      </c>
      <c r="E376" s="269" t="s">
        <v>516</v>
      </c>
      <c r="F376" s="269" t="s">
        <v>67</v>
      </c>
      <c r="G376" s="269" t="s">
        <v>67</v>
      </c>
      <c r="H376" s="269" t="s">
        <v>2562</v>
      </c>
      <c r="I376" s="269"/>
      <c r="J376" s="278">
        <v>26600</v>
      </c>
      <c r="K376" s="269" t="s">
        <v>73</v>
      </c>
      <c r="L376" s="269"/>
      <c r="M376" s="269"/>
      <c r="N376" s="269"/>
    </row>
    <row r="377" spans="3:14" x14ac:dyDescent="0.35">
      <c r="C377" s="269" t="s">
        <v>512</v>
      </c>
      <c r="D377" s="269" t="s">
        <v>565</v>
      </c>
      <c r="E377" s="269" t="s">
        <v>516</v>
      </c>
      <c r="F377" s="269" t="s">
        <v>67</v>
      </c>
      <c r="G377" s="269" t="s">
        <v>67</v>
      </c>
      <c r="H377" s="269" t="s">
        <v>2562</v>
      </c>
      <c r="I377" s="269"/>
      <c r="J377" s="278">
        <v>136500</v>
      </c>
      <c r="K377" s="269" t="s">
        <v>73</v>
      </c>
      <c r="L377" s="269"/>
      <c r="M377" s="269"/>
      <c r="N377" s="269"/>
    </row>
    <row r="378" spans="3:14" x14ac:dyDescent="0.35">
      <c r="C378" s="269" t="s">
        <v>512</v>
      </c>
      <c r="D378" s="269" t="s">
        <v>565</v>
      </c>
      <c r="E378" s="269" t="s">
        <v>516</v>
      </c>
      <c r="F378" s="269" t="s">
        <v>67</v>
      </c>
      <c r="G378" s="269" t="s">
        <v>67</v>
      </c>
      <c r="H378" s="269" t="s">
        <v>2562</v>
      </c>
      <c r="I378" s="269"/>
      <c r="J378" s="278">
        <v>99750</v>
      </c>
      <c r="K378" s="269" t="s">
        <v>73</v>
      </c>
      <c r="L378" s="269"/>
      <c r="M378" s="269"/>
      <c r="N378" s="269"/>
    </row>
    <row r="379" spans="3:14" x14ac:dyDescent="0.35">
      <c r="C379" s="269" t="s">
        <v>512</v>
      </c>
      <c r="D379" s="269" t="s">
        <v>565</v>
      </c>
      <c r="E379" s="269" t="s">
        <v>516</v>
      </c>
      <c r="F379" s="269" t="s">
        <v>67</v>
      </c>
      <c r="G379" s="269" t="s">
        <v>67</v>
      </c>
      <c r="H379" s="269" t="s">
        <v>2562</v>
      </c>
      <c r="I379" s="269"/>
      <c r="J379" s="278">
        <v>150200</v>
      </c>
      <c r="K379" s="269" t="s">
        <v>73</v>
      </c>
      <c r="L379" s="269"/>
      <c r="M379" s="269"/>
      <c r="N379" s="269"/>
    </row>
    <row r="380" spans="3:14" x14ac:dyDescent="0.35">
      <c r="C380" s="269" t="s">
        <v>512</v>
      </c>
      <c r="D380" s="269" t="s">
        <v>565</v>
      </c>
      <c r="E380" s="269" t="s">
        <v>516</v>
      </c>
      <c r="F380" s="269" t="s">
        <v>67</v>
      </c>
      <c r="G380" s="269" t="s">
        <v>67</v>
      </c>
      <c r="H380" s="269" t="s">
        <v>2562</v>
      </c>
      <c r="I380" s="269"/>
      <c r="J380" s="278">
        <v>85050</v>
      </c>
      <c r="K380" s="269" t="s">
        <v>73</v>
      </c>
      <c r="L380" s="269"/>
      <c r="M380" s="269"/>
      <c r="N380" s="269"/>
    </row>
    <row r="381" spans="3:14" x14ac:dyDescent="0.35">
      <c r="C381" s="269" t="s">
        <v>512</v>
      </c>
      <c r="D381" s="269" t="s">
        <v>565</v>
      </c>
      <c r="E381" s="269" t="s">
        <v>516</v>
      </c>
      <c r="F381" s="269" t="s">
        <v>67</v>
      </c>
      <c r="G381" s="269" t="s">
        <v>67</v>
      </c>
      <c r="H381" s="269" t="s">
        <v>2562</v>
      </c>
      <c r="I381" s="269"/>
      <c r="J381" s="278">
        <v>73220</v>
      </c>
      <c r="K381" s="269" t="s">
        <v>73</v>
      </c>
      <c r="L381" s="269"/>
      <c r="M381" s="269"/>
      <c r="N381" s="269"/>
    </row>
    <row r="382" spans="3:14" x14ac:dyDescent="0.35">
      <c r="C382" s="269" t="s">
        <v>512</v>
      </c>
      <c r="D382" s="269" t="s">
        <v>565</v>
      </c>
      <c r="E382" s="269" t="s">
        <v>516</v>
      </c>
      <c r="F382" s="269" t="s">
        <v>67</v>
      </c>
      <c r="G382" s="269" t="s">
        <v>67</v>
      </c>
      <c r="H382" s="269" t="s">
        <v>2562</v>
      </c>
      <c r="I382" s="269"/>
      <c r="J382" s="278">
        <v>225050</v>
      </c>
      <c r="K382" s="269" t="s">
        <v>73</v>
      </c>
      <c r="L382" s="269"/>
      <c r="M382" s="269"/>
      <c r="N382" s="269"/>
    </row>
    <row r="383" spans="3:14" x14ac:dyDescent="0.35">
      <c r="C383" s="269" t="s">
        <v>512</v>
      </c>
      <c r="D383" s="269" t="s">
        <v>565</v>
      </c>
      <c r="E383" s="269" t="s">
        <v>516</v>
      </c>
      <c r="F383" s="269" t="s">
        <v>67</v>
      </c>
      <c r="G383" s="269" t="s">
        <v>67</v>
      </c>
      <c r="H383" s="269" t="s">
        <v>2562</v>
      </c>
      <c r="I383" s="269"/>
      <c r="J383" s="278">
        <v>236250</v>
      </c>
      <c r="K383" s="269" t="s">
        <v>73</v>
      </c>
      <c r="L383" s="269"/>
      <c r="M383" s="269"/>
      <c r="N383" s="269"/>
    </row>
    <row r="384" spans="3:14" x14ac:dyDescent="0.35">
      <c r="C384" s="269" t="s">
        <v>512</v>
      </c>
      <c r="D384" s="269" t="s">
        <v>565</v>
      </c>
      <c r="E384" s="269" t="s">
        <v>516</v>
      </c>
      <c r="F384" s="269" t="s">
        <v>67</v>
      </c>
      <c r="G384" s="269" t="s">
        <v>67</v>
      </c>
      <c r="H384" s="269" t="s">
        <v>2562</v>
      </c>
      <c r="I384" s="269"/>
      <c r="J384" s="278">
        <v>310975</v>
      </c>
      <c r="K384" s="269" t="s">
        <v>73</v>
      </c>
      <c r="L384" s="269"/>
      <c r="M384" s="269"/>
      <c r="N384" s="269"/>
    </row>
    <row r="385" spans="3:14" x14ac:dyDescent="0.35">
      <c r="C385" s="269" t="s">
        <v>512</v>
      </c>
      <c r="D385" s="269" t="s">
        <v>565</v>
      </c>
      <c r="E385" s="269" t="s">
        <v>480</v>
      </c>
      <c r="F385" s="269" t="s">
        <v>73</v>
      </c>
      <c r="G385" s="269" t="s">
        <v>75</v>
      </c>
      <c r="H385" s="269" t="s">
        <v>75</v>
      </c>
      <c r="I385" s="269"/>
      <c r="J385" s="278">
        <v>46707</v>
      </c>
      <c r="K385" s="269" t="s">
        <v>73</v>
      </c>
      <c r="L385" s="269"/>
      <c r="M385" s="269"/>
      <c r="N385" s="269"/>
    </row>
    <row r="386" spans="3:14" x14ac:dyDescent="0.35">
      <c r="C386" s="269" t="s">
        <v>512</v>
      </c>
      <c r="D386" s="269" t="s">
        <v>565</v>
      </c>
      <c r="E386" s="269" t="s">
        <v>480</v>
      </c>
      <c r="F386" s="269" t="s">
        <v>73</v>
      </c>
      <c r="G386" s="269" t="s">
        <v>75</v>
      </c>
      <c r="H386" s="269" t="s">
        <v>75</v>
      </c>
      <c r="I386" s="269"/>
      <c r="J386" s="278">
        <v>45707</v>
      </c>
      <c r="K386" s="269" t="s">
        <v>73</v>
      </c>
      <c r="L386" s="269"/>
      <c r="M386" s="269"/>
      <c r="N386" s="269"/>
    </row>
    <row r="387" spans="3:14" x14ac:dyDescent="0.35">
      <c r="C387" s="269" t="s">
        <v>512</v>
      </c>
      <c r="D387" s="269" t="s">
        <v>565</v>
      </c>
      <c r="E387" s="269" t="s">
        <v>480</v>
      </c>
      <c r="F387" s="269" t="s">
        <v>73</v>
      </c>
      <c r="G387" s="269" t="s">
        <v>75</v>
      </c>
      <c r="H387" s="269" t="s">
        <v>75</v>
      </c>
      <c r="I387" s="269"/>
      <c r="J387" s="278">
        <v>46707</v>
      </c>
      <c r="K387" s="269" t="s">
        <v>73</v>
      </c>
      <c r="L387" s="269"/>
      <c r="M387" s="269"/>
      <c r="N387" s="269"/>
    </row>
    <row r="388" spans="3:14" x14ac:dyDescent="0.35">
      <c r="C388" s="269" t="s">
        <v>512</v>
      </c>
      <c r="D388" s="269" t="s">
        <v>565</v>
      </c>
      <c r="E388" s="269" t="s">
        <v>480</v>
      </c>
      <c r="F388" s="269" t="s">
        <v>73</v>
      </c>
      <c r="G388" s="269" t="s">
        <v>75</v>
      </c>
      <c r="H388" s="269" t="s">
        <v>75</v>
      </c>
      <c r="I388" s="269"/>
      <c r="J388" s="278">
        <v>37391</v>
      </c>
      <c r="K388" s="269" t="s">
        <v>73</v>
      </c>
      <c r="L388" s="269"/>
      <c r="M388" s="269"/>
      <c r="N388" s="269"/>
    </row>
    <row r="389" spans="3:14" x14ac:dyDescent="0.35">
      <c r="C389" s="269" t="s">
        <v>512</v>
      </c>
      <c r="D389" s="269" t="s">
        <v>565</v>
      </c>
      <c r="E389" s="269" t="s">
        <v>480</v>
      </c>
      <c r="F389" s="269" t="s">
        <v>73</v>
      </c>
      <c r="G389" s="269" t="s">
        <v>75</v>
      </c>
      <c r="H389" s="269" t="s">
        <v>75</v>
      </c>
      <c r="I389" s="269"/>
      <c r="J389" s="278">
        <v>45707</v>
      </c>
      <c r="K389" s="269" t="s">
        <v>73</v>
      </c>
      <c r="L389" s="269"/>
      <c r="M389" s="269"/>
      <c r="N389" s="269"/>
    </row>
    <row r="390" spans="3:14" x14ac:dyDescent="0.35">
      <c r="C390" s="269" t="s">
        <v>512</v>
      </c>
      <c r="D390" s="269" t="s">
        <v>565</v>
      </c>
      <c r="E390" s="269" t="s">
        <v>480</v>
      </c>
      <c r="F390" s="269" t="s">
        <v>73</v>
      </c>
      <c r="G390" s="269" t="s">
        <v>75</v>
      </c>
      <c r="H390" s="269" t="s">
        <v>75</v>
      </c>
      <c r="I390" s="269"/>
      <c r="J390" s="278">
        <v>46707</v>
      </c>
      <c r="K390" s="269" t="s">
        <v>73</v>
      </c>
      <c r="L390" s="269"/>
      <c r="M390" s="269"/>
      <c r="N390" s="269"/>
    </row>
    <row r="391" spans="3:14" x14ac:dyDescent="0.35">
      <c r="C391" s="269" t="s">
        <v>512</v>
      </c>
      <c r="D391" s="269" t="s">
        <v>565</v>
      </c>
      <c r="E391" s="269" t="s">
        <v>481</v>
      </c>
      <c r="F391" s="269" t="s">
        <v>73</v>
      </c>
      <c r="G391" s="269" t="s">
        <v>75</v>
      </c>
      <c r="H391" s="269" t="s">
        <v>75</v>
      </c>
      <c r="I391" s="269"/>
      <c r="J391" s="278">
        <v>31138</v>
      </c>
      <c r="K391" s="269" t="s">
        <v>73</v>
      </c>
      <c r="L391" s="269"/>
      <c r="M391" s="269"/>
      <c r="N391" s="269"/>
    </row>
    <row r="392" spans="3:14" x14ac:dyDescent="0.35">
      <c r="C392" s="269" t="s">
        <v>512</v>
      </c>
      <c r="D392" s="269" t="s">
        <v>565</v>
      </c>
      <c r="E392" s="269" t="s">
        <v>481</v>
      </c>
      <c r="F392" s="269" t="s">
        <v>73</v>
      </c>
      <c r="G392" s="269" t="s">
        <v>75</v>
      </c>
      <c r="H392" s="269" t="s">
        <v>75</v>
      </c>
      <c r="I392" s="269"/>
      <c r="J392" s="278">
        <v>31138</v>
      </c>
      <c r="K392" s="269" t="s">
        <v>73</v>
      </c>
      <c r="L392" s="269"/>
      <c r="M392" s="269"/>
      <c r="N392" s="269"/>
    </row>
    <row r="393" spans="3:14" x14ac:dyDescent="0.35">
      <c r="C393" s="269" t="s">
        <v>512</v>
      </c>
      <c r="D393" s="269" t="s">
        <v>565</v>
      </c>
      <c r="E393" s="269" t="s">
        <v>481</v>
      </c>
      <c r="F393" s="269" t="s">
        <v>73</v>
      </c>
      <c r="G393" s="269" t="s">
        <v>75</v>
      </c>
      <c r="H393" s="269" t="s">
        <v>75</v>
      </c>
      <c r="I393" s="269"/>
      <c r="J393" s="278">
        <v>31138</v>
      </c>
      <c r="K393" s="269" t="s">
        <v>73</v>
      </c>
      <c r="L393" s="269"/>
      <c r="M393" s="269"/>
      <c r="N393" s="269"/>
    </row>
    <row r="394" spans="3:14" x14ac:dyDescent="0.35">
      <c r="C394" s="269" t="s">
        <v>512</v>
      </c>
      <c r="D394" s="269" t="s">
        <v>565</v>
      </c>
      <c r="E394" s="269" t="s">
        <v>481</v>
      </c>
      <c r="F394" s="269" t="s">
        <v>73</v>
      </c>
      <c r="G394" s="269" t="s">
        <v>75</v>
      </c>
      <c r="H394" s="269" t="s">
        <v>75</v>
      </c>
      <c r="I394" s="269"/>
      <c r="J394" s="278">
        <v>24927</v>
      </c>
      <c r="K394" s="269" t="s">
        <v>73</v>
      </c>
      <c r="L394" s="269"/>
      <c r="M394" s="269"/>
      <c r="N394" s="269"/>
    </row>
    <row r="395" spans="3:14" x14ac:dyDescent="0.35">
      <c r="C395" s="269" t="s">
        <v>512</v>
      </c>
      <c r="D395" s="269" t="s">
        <v>565</v>
      </c>
      <c r="E395" s="269" t="s">
        <v>481</v>
      </c>
      <c r="F395" s="269" t="s">
        <v>73</v>
      </c>
      <c r="G395" s="269" t="s">
        <v>75</v>
      </c>
      <c r="H395" s="269" t="s">
        <v>75</v>
      </c>
      <c r="I395" s="269"/>
      <c r="J395" s="278">
        <v>31138</v>
      </c>
      <c r="K395" s="269" t="s">
        <v>73</v>
      </c>
      <c r="L395" s="269"/>
      <c r="M395" s="269"/>
      <c r="N395" s="269"/>
    </row>
    <row r="396" spans="3:14" x14ac:dyDescent="0.35">
      <c r="C396" s="269" t="s">
        <v>512</v>
      </c>
      <c r="D396" s="269" t="s">
        <v>565</v>
      </c>
      <c r="E396" s="269" t="s">
        <v>481</v>
      </c>
      <c r="F396" s="269" t="s">
        <v>73</v>
      </c>
      <c r="G396" s="269" t="s">
        <v>75</v>
      </c>
      <c r="H396" s="269" t="s">
        <v>75</v>
      </c>
      <c r="I396" s="269"/>
      <c r="J396" s="278">
        <v>59168</v>
      </c>
      <c r="K396" s="269" t="s">
        <v>73</v>
      </c>
      <c r="L396" s="269"/>
      <c r="M396" s="269"/>
      <c r="N396" s="269"/>
    </row>
    <row r="397" spans="3:14" x14ac:dyDescent="0.35">
      <c r="C397" s="269" t="s">
        <v>512</v>
      </c>
      <c r="D397" s="269" t="s">
        <v>565</v>
      </c>
      <c r="E397" s="269" t="s">
        <v>481</v>
      </c>
      <c r="F397" s="269" t="s">
        <v>73</v>
      </c>
      <c r="G397" s="269" t="s">
        <v>75</v>
      </c>
      <c r="H397" s="269" t="s">
        <v>75</v>
      </c>
      <c r="I397" s="269"/>
      <c r="J397" s="278">
        <v>31138</v>
      </c>
      <c r="K397" s="269" t="s">
        <v>73</v>
      </c>
      <c r="L397" s="269"/>
      <c r="M397" s="269"/>
      <c r="N397" s="269"/>
    </row>
    <row r="398" spans="3:14" x14ac:dyDescent="0.35">
      <c r="C398" s="269" t="s">
        <v>512</v>
      </c>
      <c r="D398" s="269" t="s">
        <v>565</v>
      </c>
      <c r="E398" s="269" t="s">
        <v>487</v>
      </c>
      <c r="F398" s="269" t="s">
        <v>73</v>
      </c>
      <c r="G398" s="269" t="s">
        <v>75</v>
      </c>
      <c r="H398" s="269" t="s">
        <v>75</v>
      </c>
      <c r="I398" s="269"/>
      <c r="J398" s="278">
        <v>184486</v>
      </c>
      <c r="K398" s="269" t="s">
        <v>73</v>
      </c>
      <c r="L398" s="269"/>
      <c r="M398" s="269"/>
      <c r="N398" s="269"/>
    </row>
    <row r="399" spans="3:14" x14ac:dyDescent="0.35">
      <c r="C399" s="269" t="s">
        <v>512</v>
      </c>
      <c r="D399" s="269" t="s">
        <v>565</v>
      </c>
      <c r="E399" s="269" t="s">
        <v>487</v>
      </c>
      <c r="F399" s="269" t="s">
        <v>73</v>
      </c>
      <c r="G399" s="269" t="s">
        <v>75</v>
      </c>
      <c r="H399" s="269" t="s">
        <v>75</v>
      </c>
      <c r="I399" s="269"/>
      <c r="J399" s="278">
        <v>276729</v>
      </c>
      <c r="K399" s="269" t="s">
        <v>73</v>
      </c>
      <c r="L399" s="269"/>
      <c r="M399" s="269"/>
      <c r="N399" s="269"/>
    </row>
    <row r="400" spans="3:14" x14ac:dyDescent="0.35">
      <c r="C400" s="269" t="s">
        <v>512</v>
      </c>
      <c r="D400" s="269" t="s">
        <v>565</v>
      </c>
      <c r="E400" s="269" t="s">
        <v>487</v>
      </c>
      <c r="F400" s="269" t="s">
        <v>73</v>
      </c>
      <c r="G400" s="269" t="s">
        <v>75</v>
      </c>
      <c r="H400" s="269" t="s">
        <v>75</v>
      </c>
      <c r="I400" s="269"/>
      <c r="J400" s="278">
        <v>339729</v>
      </c>
      <c r="K400" s="269" t="s">
        <v>73</v>
      </c>
      <c r="L400" s="269"/>
      <c r="M400" s="269"/>
      <c r="N400" s="269"/>
    </row>
    <row r="401" spans="3:14" x14ac:dyDescent="0.35">
      <c r="C401" s="269" t="s">
        <v>512</v>
      </c>
      <c r="D401" s="269" t="s">
        <v>565</v>
      </c>
      <c r="E401" s="269" t="s">
        <v>487</v>
      </c>
      <c r="F401" s="269" t="s">
        <v>73</v>
      </c>
      <c r="G401" s="269" t="s">
        <v>75</v>
      </c>
      <c r="H401" s="269" t="s">
        <v>75</v>
      </c>
      <c r="I401" s="269"/>
      <c r="J401" s="278">
        <v>99715</v>
      </c>
      <c r="K401" s="269" t="s">
        <v>73</v>
      </c>
      <c r="L401" s="269"/>
      <c r="M401" s="269"/>
      <c r="N401" s="269"/>
    </row>
    <row r="402" spans="3:14" x14ac:dyDescent="0.35">
      <c r="C402" s="269" t="s">
        <v>512</v>
      </c>
      <c r="D402" s="269" t="s">
        <v>565</v>
      </c>
      <c r="E402" s="269" t="s">
        <v>487</v>
      </c>
      <c r="F402" s="269" t="s">
        <v>73</v>
      </c>
      <c r="G402" s="269" t="s">
        <v>75</v>
      </c>
      <c r="H402" s="269" t="s">
        <v>75</v>
      </c>
      <c r="I402" s="269"/>
      <c r="J402" s="278">
        <v>277829</v>
      </c>
      <c r="K402" s="269" t="s">
        <v>73</v>
      </c>
      <c r="L402" s="269"/>
      <c r="M402" s="269"/>
      <c r="N402" s="269"/>
    </row>
    <row r="403" spans="3:14" x14ac:dyDescent="0.35">
      <c r="C403" s="269" t="s">
        <v>512</v>
      </c>
      <c r="D403" s="269" t="s">
        <v>565</v>
      </c>
      <c r="E403" s="269" t="s">
        <v>487</v>
      </c>
      <c r="F403" s="269" t="s">
        <v>73</v>
      </c>
      <c r="G403" s="269" t="s">
        <v>75</v>
      </c>
      <c r="H403" s="269" t="s">
        <v>75</v>
      </c>
      <c r="I403" s="269"/>
      <c r="J403" s="278">
        <v>181389</v>
      </c>
      <c r="K403" s="269" t="s">
        <v>73</v>
      </c>
      <c r="L403" s="269"/>
      <c r="M403" s="269"/>
      <c r="N403" s="269"/>
    </row>
    <row r="404" spans="3:14" x14ac:dyDescent="0.35">
      <c r="C404" s="269" t="s">
        <v>512</v>
      </c>
      <c r="D404" s="269" t="s">
        <v>565</v>
      </c>
      <c r="E404" s="269" t="s">
        <v>487</v>
      </c>
      <c r="F404" s="269" t="s">
        <v>73</v>
      </c>
      <c r="G404" s="269" t="s">
        <v>75</v>
      </c>
      <c r="H404" s="269" t="s">
        <v>75</v>
      </c>
      <c r="I404" s="269"/>
      <c r="J404" s="278">
        <v>184486</v>
      </c>
      <c r="K404" s="269" t="s">
        <v>73</v>
      </c>
      <c r="L404" s="269"/>
      <c r="M404" s="269"/>
      <c r="N404" s="269"/>
    </row>
    <row r="405" spans="3:14" x14ac:dyDescent="0.35">
      <c r="C405" s="269" t="s">
        <v>512</v>
      </c>
      <c r="D405" s="269" t="s">
        <v>565</v>
      </c>
      <c r="E405" s="269" t="s">
        <v>489</v>
      </c>
      <c r="F405" s="269" t="s">
        <v>67</v>
      </c>
      <c r="G405" s="269" t="s">
        <v>67</v>
      </c>
      <c r="H405" s="269" t="s">
        <v>2563</v>
      </c>
      <c r="I405" s="269"/>
      <c r="J405" s="278">
        <v>5628175</v>
      </c>
      <c r="K405" s="269" t="s">
        <v>73</v>
      </c>
      <c r="L405" s="269"/>
      <c r="M405" s="269"/>
      <c r="N405" s="269"/>
    </row>
    <row r="406" spans="3:14" x14ac:dyDescent="0.35">
      <c r="C406" s="269" t="s">
        <v>512</v>
      </c>
      <c r="D406" s="269" t="s">
        <v>565</v>
      </c>
      <c r="E406" s="269" t="s">
        <v>516</v>
      </c>
      <c r="F406" s="269" t="s">
        <v>67</v>
      </c>
      <c r="G406" s="269" t="s">
        <v>67</v>
      </c>
      <c r="H406" s="269" t="s">
        <v>2563</v>
      </c>
      <c r="I406" s="269"/>
      <c r="J406" s="278">
        <v>517700</v>
      </c>
      <c r="K406" s="269" t="s">
        <v>73</v>
      </c>
      <c r="L406" s="269"/>
      <c r="M406" s="269"/>
      <c r="N406" s="269"/>
    </row>
    <row r="407" spans="3:14" x14ac:dyDescent="0.35">
      <c r="C407" s="269" t="s">
        <v>512</v>
      </c>
      <c r="D407" s="269" t="s">
        <v>565</v>
      </c>
      <c r="E407" s="269" t="s">
        <v>516</v>
      </c>
      <c r="F407" s="269" t="s">
        <v>67</v>
      </c>
      <c r="G407" s="269" t="s">
        <v>67</v>
      </c>
      <c r="H407" s="269" t="s">
        <v>2563</v>
      </c>
      <c r="I407" s="269"/>
      <c r="J407" s="278">
        <v>1597400</v>
      </c>
      <c r="K407" s="269" t="s">
        <v>73</v>
      </c>
      <c r="L407" s="269"/>
      <c r="M407" s="269"/>
      <c r="N407" s="269"/>
    </row>
    <row r="408" spans="3:14" x14ac:dyDescent="0.35">
      <c r="C408" s="269" t="s">
        <v>512</v>
      </c>
      <c r="D408" s="269" t="s">
        <v>565</v>
      </c>
      <c r="E408" s="269" t="s">
        <v>516</v>
      </c>
      <c r="F408" s="269" t="s">
        <v>67</v>
      </c>
      <c r="G408" s="269" t="s">
        <v>67</v>
      </c>
      <c r="H408" s="269" t="s">
        <v>2563</v>
      </c>
      <c r="I408" s="269"/>
      <c r="J408" s="278">
        <v>2161352</v>
      </c>
      <c r="K408" s="269" t="s">
        <v>73</v>
      </c>
      <c r="L408" s="269"/>
      <c r="M408" s="269"/>
      <c r="N408" s="269"/>
    </row>
    <row r="409" spans="3:14" x14ac:dyDescent="0.35">
      <c r="C409" s="269" t="s">
        <v>512</v>
      </c>
      <c r="D409" s="269" t="s">
        <v>565</v>
      </c>
      <c r="E409" s="269" t="s">
        <v>516</v>
      </c>
      <c r="F409" s="269" t="s">
        <v>67</v>
      </c>
      <c r="G409" s="269" t="s">
        <v>67</v>
      </c>
      <c r="H409" s="269" t="s">
        <v>2563</v>
      </c>
      <c r="I409" s="269"/>
      <c r="J409" s="278">
        <v>1584350</v>
      </c>
      <c r="K409" s="269" t="s">
        <v>73</v>
      </c>
      <c r="L409" s="269"/>
      <c r="M409" s="269"/>
      <c r="N409" s="269"/>
    </row>
    <row r="410" spans="3:14" x14ac:dyDescent="0.35">
      <c r="C410" s="269" t="s">
        <v>512</v>
      </c>
      <c r="D410" s="269" t="s">
        <v>565</v>
      </c>
      <c r="E410" s="269" t="s">
        <v>516</v>
      </c>
      <c r="F410" s="269" t="s">
        <v>67</v>
      </c>
      <c r="G410" s="269" t="s">
        <v>73</v>
      </c>
      <c r="H410" s="269"/>
      <c r="I410" s="269"/>
      <c r="J410" s="278">
        <v>1192000</v>
      </c>
      <c r="K410" s="269" t="s">
        <v>73</v>
      </c>
      <c r="L410" s="269"/>
      <c r="M410" s="269"/>
      <c r="N410" s="269"/>
    </row>
    <row r="411" spans="3:14" x14ac:dyDescent="0.35">
      <c r="C411" s="269" t="s">
        <v>512</v>
      </c>
      <c r="D411" s="269" t="s">
        <v>565</v>
      </c>
      <c r="E411" s="269" t="s">
        <v>516</v>
      </c>
      <c r="F411" s="269" t="s">
        <v>67</v>
      </c>
      <c r="G411" s="269" t="s">
        <v>73</v>
      </c>
      <c r="H411" s="269"/>
      <c r="I411" s="269"/>
      <c r="J411" s="278">
        <v>1171950</v>
      </c>
      <c r="K411" s="269" t="s">
        <v>73</v>
      </c>
      <c r="L411" s="269"/>
      <c r="M411" s="269"/>
      <c r="N411" s="269"/>
    </row>
    <row r="412" spans="3:14" x14ac:dyDescent="0.35">
      <c r="C412" s="269" t="s">
        <v>512</v>
      </c>
      <c r="D412" s="269" t="s">
        <v>565</v>
      </c>
      <c r="E412" s="269" t="s">
        <v>516</v>
      </c>
      <c r="F412" s="269" t="s">
        <v>67</v>
      </c>
      <c r="G412" s="269" t="s">
        <v>73</v>
      </c>
      <c r="H412" s="269"/>
      <c r="I412" s="269"/>
      <c r="J412" s="278">
        <v>509350</v>
      </c>
      <c r="K412" s="269" t="s">
        <v>73</v>
      </c>
      <c r="L412" s="269"/>
      <c r="M412" s="269"/>
      <c r="N412" s="269"/>
    </row>
    <row r="413" spans="3:14" x14ac:dyDescent="0.35">
      <c r="C413" s="269" t="s">
        <v>512</v>
      </c>
      <c r="D413" s="269" t="s">
        <v>565</v>
      </c>
      <c r="E413" s="269" t="s">
        <v>516</v>
      </c>
      <c r="F413" s="269" t="s">
        <v>67</v>
      </c>
      <c r="G413" s="269" t="s">
        <v>73</v>
      </c>
      <c r="H413" s="269"/>
      <c r="I413" s="269"/>
      <c r="J413" s="278">
        <v>938400</v>
      </c>
      <c r="K413" s="269" t="s">
        <v>73</v>
      </c>
      <c r="L413" s="269"/>
      <c r="M413" s="269"/>
      <c r="N413" s="269"/>
    </row>
    <row r="414" spans="3:14" x14ac:dyDescent="0.35">
      <c r="C414" s="269" t="s">
        <v>512</v>
      </c>
      <c r="D414" s="269" t="s">
        <v>565</v>
      </c>
      <c r="E414" s="269" t="s">
        <v>516</v>
      </c>
      <c r="F414" s="269" t="s">
        <v>67</v>
      </c>
      <c r="G414" s="269" t="s">
        <v>73</v>
      </c>
      <c r="H414" s="269"/>
      <c r="I414" s="269"/>
      <c r="J414" s="278">
        <v>290398</v>
      </c>
      <c r="K414" s="269" t="s">
        <v>73</v>
      </c>
      <c r="L414" s="269"/>
      <c r="M414" s="269"/>
      <c r="N414" s="269"/>
    </row>
    <row r="415" spans="3:14" x14ac:dyDescent="0.35">
      <c r="C415" s="269" t="s">
        <v>512</v>
      </c>
      <c r="D415" s="269" t="s">
        <v>565</v>
      </c>
      <c r="E415" s="269" t="s">
        <v>516</v>
      </c>
      <c r="F415" s="269" t="s">
        <v>67</v>
      </c>
      <c r="G415" s="269" t="s">
        <v>73</v>
      </c>
      <c r="H415" s="269"/>
      <c r="I415" s="269"/>
      <c r="J415" s="278">
        <v>849564</v>
      </c>
      <c r="K415" s="269" t="s">
        <v>73</v>
      </c>
      <c r="L415" s="269"/>
      <c r="M415" s="269"/>
      <c r="N415" s="269"/>
    </row>
    <row r="416" spans="3:14" x14ac:dyDescent="0.35">
      <c r="C416" s="269" t="s">
        <v>512</v>
      </c>
      <c r="D416" s="269" t="s">
        <v>565</v>
      </c>
      <c r="E416" s="269" t="s">
        <v>516</v>
      </c>
      <c r="F416" s="269" t="s">
        <v>67</v>
      </c>
      <c r="G416" s="269" t="s">
        <v>73</v>
      </c>
      <c r="H416" s="269"/>
      <c r="I416" s="269"/>
      <c r="J416" s="278">
        <v>850764</v>
      </c>
      <c r="K416" s="269" t="s">
        <v>73</v>
      </c>
      <c r="L416" s="269"/>
      <c r="M416" s="269"/>
      <c r="N416" s="269"/>
    </row>
    <row r="417" spans="3:14" x14ac:dyDescent="0.35">
      <c r="C417" s="269" t="s">
        <v>512</v>
      </c>
      <c r="D417" s="269" t="s">
        <v>565</v>
      </c>
      <c r="E417" s="269" t="s">
        <v>516</v>
      </c>
      <c r="F417" s="269" t="s">
        <v>67</v>
      </c>
      <c r="G417" s="269" t="s">
        <v>73</v>
      </c>
      <c r="H417" s="269"/>
      <c r="I417" s="269"/>
      <c r="J417" s="278">
        <v>879750</v>
      </c>
      <c r="K417" s="269" t="s">
        <v>73</v>
      </c>
      <c r="L417" s="269"/>
      <c r="M417" s="269"/>
      <c r="N417" s="269"/>
    </row>
    <row r="418" spans="3:14" x14ac:dyDescent="0.35">
      <c r="C418" s="269" t="s">
        <v>512</v>
      </c>
      <c r="D418" s="269" t="s">
        <v>565</v>
      </c>
      <c r="E418" s="269" t="s">
        <v>516</v>
      </c>
      <c r="F418" s="269" t="s">
        <v>67</v>
      </c>
      <c r="G418" s="269" t="s">
        <v>73</v>
      </c>
      <c r="H418" s="269"/>
      <c r="I418" s="269"/>
      <c r="J418" s="278">
        <v>607464</v>
      </c>
      <c r="K418" s="269" t="s">
        <v>73</v>
      </c>
      <c r="L418" s="269"/>
      <c r="M418" s="269"/>
      <c r="N418" s="269"/>
    </row>
    <row r="419" spans="3:14" x14ac:dyDescent="0.35">
      <c r="C419" s="269" t="s">
        <v>512</v>
      </c>
      <c r="D419" s="269" t="s">
        <v>565</v>
      </c>
      <c r="E419" s="269" t="s">
        <v>516</v>
      </c>
      <c r="F419" s="269" t="s">
        <v>67</v>
      </c>
      <c r="G419" s="269" t="s">
        <v>73</v>
      </c>
      <c r="H419" s="269"/>
      <c r="I419" s="269"/>
      <c r="J419" s="278">
        <v>812739</v>
      </c>
      <c r="K419" s="269" t="s">
        <v>73</v>
      </c>
      <c r="L419" s="269"/>
      <c r="M419" s="269"/>
      <c r="N419" s="269"/>
    </row>
    <row r="420" spans="3:14" x14ac:dyDescent="0.35">
      <c r="C420" s="269" t="s">
        <v>512</v>
      </c>
      <c r="D420" s="269" t="s">
        <v>565</v>
      </c>
      <c r="E420" s="269" t="s">
        <v>516</v>
      </c>
      <c r="F420" s="269" t="s">
        <v>67</v>
      </c>
      <c r="G420" s="269" t="s">
        <v>73</v>
      </c>
      <c r="H420" s="269"/>
      <c r="I420" s="269"/>
      <c r="J420" s="278">
        <v>341300</v>
      </c>
      <c r="K420" s="269" t="s">
        <v>73</v>
      </c>
      <c r="L420" s="269"/>
      <c r="M420" s="269"/>
      <c r="N420" s="269"/>
    </row>
    <row r="421" spans="3:14" x14ac:dyDescent="0.35">
      <c r="C421" s="269" t="s">
        <v>512</v>
      </c>
      <c r="D421" s="269" t="s">
        <v>565</v>
      </c>
      <c r="E421" s="269" t="s">
        <v>516</v>
      </c>
      <c r="F421" s="269" t="s">
        <v>67</v>
      </c>
      <c r="G421" s="269" t="s">
        <v>73</v>
      </c>
      <c r="H421" s="269"/>
      <c r="I421" s="269"/>
      <c r="J421" s="278">
        <v>323200</v>
      </c>
      <c r="K421" s="269" t="s">
        <v>73</v>
      </c>
      <c r="L421" s="269"/>
      <c r="M421" s="269"/>
      <c r="N421" s="269"/>
    </row>
    <row r="422" spans="3:14" x14ac:dyDescent="0.35">
      <c r="C422" s="269" t="s">
        <v>512</v>
      </c>
      <c r="D422" s="269" t="s">
        <v>565</v>
      </c>
      <c r="E422" s="269" t="s">
        <v>489</v>
      </c>
      <c r="F422" s="269" t="s">
        <v>67</v>
      </c>
      <c r="G422" s="269" t="s">
        <v>73</v>
      </c>
      <c r="H422" s="269"/>
      <c r="I422" s="269"/>
      <c r="J422" s="278">
        <v>282150</v>
      </c>
      <c r="K422" s="269" t="s">
        <v>73</v>
      </c>
      <c r="L422" s="269"/>
      <c r="M422" s="269"/>
      <c r="N422" s="269"/>
    </row>
    <row r="423" spans="3:14" x14ac:dyDescent="0.35">
      <c r="C423" s="269" t="s">
        <v>512</v>
      </c>
      <c r="D423" s="269" t="s">
        <v>565</v>
      </c>
      <c r="E423" s="269" t="s">
        <v>2531</v>
      </c>
      <c r="F423" s="269" t="s">
        <v>67</v>
      </c>
      <c r="G423" s="269" t="s">
        <v>73</v>
      </c>
      <c r="H423" s="269"/>
      <c r="I423" s="269"/>
      <c r="J423" s="278">
        <v>51296</v>
      </c>
      <c r="K423" s="269" t="s">
        <v>73</v>
      </c>
      <c r="L423" s="269"/>
      <c r="M423" s="269"/>
      <c r="N423" s="269"/>
    </row>
    <row r="424" spans="3:14" x14ac:dyDescent="0.35">
      <c r="C424" s="269" t="s">
        <v>512</v>
      </c>
      <c r="D424" s="269" t="s">
        <v>565</v>
      </c>
      <c r="E424" s="269" t="s">
        <v>2531</v>
      </c>
      <c r="F424" s="269" t="s">
        <v>67</v>
      </c>
      <c r="G424" s="269" t="s">
        <v>73</v>
      </c>
      <c r="H424" s="269"/>
      <c r="I424" s="269"/>
      <c r="J424" s="278">
        <v>36704</v>
      </c>
      <c r="K424" s="269" t="s">
        <v>73</v>
      </c>
      <c r="L424" s="269"/>
      <c r="M424" s="269"/>
      <c r="N424" s="269"/>
    </row>
    <row r="425" spans="3:14" x14ac:dyDescent="0.35">
      <c r="C425" s="269" t="s">
        <v>512</v>
      </c>
      <c r="D425" s="269" t="s">
        <v>565</v>
      </c>
      <c r="E425" s="269" t="s">
        <v>2531</v>
      </c>
      <c r="F425" s="269" t="s">
        <v>67</v>
      </c>
      <c r="G425" s="269" t="s">
        <v>73</v>
      </c>
      <c r="H425" s="269"/>
      <c r="I425" s="269"/>
      <c r="J425" s="278">
        <v>16384</v>
      </c>
      <c r="K425" s="269" t="s">
        <v>73</v>
      </c>
      <c r="L425" s="269"/>
      <c r="M425" s="269"/>
      <c r="N425" s="269"/>
    </row>
    <row r="426" spans="3:14" x14ac:dyDescent="0.35">
      <c r="C426" s="269" t="s">
        <v>512</v>
      </c>
      <c r="D426" s="269" t="s">
        <v>565</v>
      </c>
      <c r="E426" s="269" t="s">
        <v>2531</v>
      </c>
      <c r="F426" s="269" t="s">
        <v>67</v>
      </c>
      <c r="G426" s="269" t="s">
        <v>73</v>
      </c>
      <c r="H426" s="269"/>
      <c r="I426" s="269"/>
      <c r="J426" s="278">
        <v>104320</v>
      </c>
      <c r="K426" s="269" t="s">
        <v>73</v>
      </c>
      <c r="L426" s="269"/>
      <c r="M426" s="269"/>
      <c r="N426" s="269"/>
    </row>
    <row r="427" spans="3:14" x14ac:dyDescent="0.35">
      <c r="C427" s="269" t="s">
        <v>512</v>
      </c>
      <c r="D427" s="269" t="s">
        <v>565</v>
      </c>
      <c r="E427" s="269" t="s">
        <v>2531</v>
      </c>
      <c r="F427" s="269" t="s">
        <v>67</v>
      </c>
      <c r="G427" s="269" t="s">
        <v>73</v>
      </c>
      <c r="H427" s="269"/>
      <c r="I427" s="269"/>
      <c r="J427" s="278">
        <v>109040</v>
      </c>
      <c r="K427" s="269" t="s">
        <v>73</v>
      </c>
      <c r="L427" s="269"/>
      <c r="M427" s="269"/>
      <c r="N427" s="269"/>
    </row>
    <row r="428" spans="3:14" x14ac:dyDescent="0.35">
      <c r="C428" s="269" t="s">
        <v>512</v>
      </c>
      <c r="D428" s="269" t="s">
        <v>565</v>
      </c>
      <c r="E428" s="269" t="s">
        <v>2531</v>
      </c>
      <c r="F428" s="269" t="s">
        <v>67</v>
      </c>
      <c r="G428" s="269" t="s">
        <v>73</v>
      </c>
      <c r="H428" s="269"/>
      <c r="I428" s="269"/>
      <c r="J428" s="278">
        <v>126160</v>
      </c>
      <c r="K428" s="269" t="s">
        <v>73</v>
      </c>
      <c r="L428" s="269"/>
      <c r="M428" s="269"/>
      <c r="N428" s="269"/>
    </row>
    <row r="429" spans="3:14" x14ac:dyDescent="0.35">
      <c r="C429" s="269" t="s">
        <v>512</v>
      </c>
      <c r="D429" s="269" t="s">
        <v>565</v>
      </c>
      <c r="E429" s="269" t="s">
        <v>2531</v>
      </c>
      <c r="F429" s="269" t="s">
        <v>67</v>
      </c>
      <c r="G429" s="269" t="s">
        <v>73</v>
      </c>
      <c r="H429" s="269"/>
      <c r="I429" s="269"/>
      <c r="J429" s="278">
        <v>139040</v>
      </c>
      <c r="K429" s="269" t="s">
        <v>73</v>
      </c>
      <c r="L429" s="269"/>
      <c r="M429" s="269"/>
      <c r="N429" s="269"/>
    </row>
    <row r="430" spans="3:14" x14ac:dyDescent="0.35">
      <c r="C430" s="269" t="s">
        <v>512</v>
      </c>
      <c r="D430" s="269" t="s">
        <v>565</v>
      </c>
      <c r="E430" s="269" t="s">
        <v>2531</v>
      </c>
      <c r="F430" s="269" t="s">
        <v>67</v>
      </c>
      <c r="G430" s="269" t="s">
        <v>73</v>
      </c>
      <c r="H430" s="269"/>
      <c r="I430" s="269"/>
      <c r="J430" s="278">
        <v>120688</v>
      </c>
      <c r="K430" s="269" t="s">
        <v>73</v>
      </c>
      <c r="L430" s="269"/>
      <c r="M430" s="269"/>
      <c r="N430" s="269"/>
    </row>
    <row r="431" spans="3:14" x14ac:dyDescent="0.35">
      <c r="C431" s="269" t="s">
        <v>512</v>
      </c>
      <c r="D431" s="269" t="s">
        <v>565</v>
      </c>
      <c r="E431" s="269" t="s">
        <v>2531</v>
      </c>
      <c r="F431" s="269" t="s">
        <v>67</v>
      </c>
      <c r="G431" s="269" t="s">
        <v>73</v>
      </c>
      <c r="H431" s="269"/>
      <c r="I431" s="269"/>
      <c r="J431" s="278">
        <v>123920</v>
      </c>
      <c r="K431" s="269" t="s">
        <v>73</v>
      </c>
      <c r="L431" s="269"/>
      <c r="M431" s="269"/>
      <c r="N431" s="269"/>
    </row>
    <row r="432" spans="3:14" x14ac:dyDescent="0.35">
      <c r="C432" s="269" t="s">
        <v>512</v>
      </c>
      <c r="D432" s="269" t="s">
        <v>565</v>
      </c>
      <c r="E432" s="269" t="s">
        <v>516</v>
      </c>
      <c r="F432" s="269" t="s">
        <v>67</v>
      </c>
      <c r="G432" s="269" t="s">
        <v>73</v>
      </c>
      <c r="H432" s="269"/>
      <c r="I432" s="269"/>
      <c r="J432" s="278">
        <v>1421400</v>
      </c>
      <c r="K432" s="269" t="s">
        <v>73</v>
      </c>
      <c r="L432" s="269"/>
      <c r="M432" s="269"/>
      <c r="N432" s="269"/>
    </row>
    <row r="433" spans="3:14" x14ac:dyDescent="0.35">
      <c r="C433" s="269" t="s">
        <v>512</v>
      </c>
      <c r="D433" s="269" t="s">
        <v>565</v>
      </c>
      <c r="E433" s="269" t="s">
        <v>516</v>
      </c>
      <c r="F433" s="269" t="s">
        <v>67</v>
      </c>
      <c r="G433" s="269" t="s">
        <v>73</v>
      </c>
      <c r="H433" s="269"/>
      <c r="I433" s="269"/>
      <c r="J433" s="278">
        <v>1826000</v>
      </c>
      <c r="K433" s="269" t="s">
        <v>73</v>
      </c>
      <c r="L433" s="269"/>
      <c r="M433" s="269"/>
      <c r="N433" s="269"/>
    </row>
    <row r="434" spans="3:14" x14ac:dyDescent="0.35">
      <c r="C434" s="269" t="s">
        <v>512</v>
      </c>
      <c r="D434" s="269" t="s">
        <v>565</v>
      </c>
      <c r="E434" s="269" t="s">
        <v>516</v>
      </c>
      <c r="F434" s="269" t="s">
        <v>67</v>
      </c>
      <c r="G434" s="269" t="s">
        <v>73</v>
      </c>
      <c r="H434" s="269"/>
      <c r="I434" s="269"/>
      <c r="J434" s="278">
        <v>1512200</v>
      </c>
      <c r="K434" s="269" t="s">
        <v>73</v>
      </c>
      <c r="L434" s="269"/>
      <c r="M434" s="269"/>
      <c r="N434" s="269"/>
    </row>
    <row r="435" spans="3:14" x14ac:dyDescent="0.35">
      <c r="C435" s="269" t="s">
        <v>512</v>
      </c>
      <c r="D435" s="269" t="s">
        <v>565</v>
      </c>
      <c r="E435" s="269" t="s">
        <v>516</v>
      </c>
      <c r="F435" s="269" t="s">
        <v>67</v>
      </c>
      <c r="G435" s="269" t="s">
        <v>73</v>
      </c>
      <c r="H435" s="269"/>
      <c r="I435" s="269"/>
      <c r="J435" s="278">
        <v>1580000</v>
      </c>
      <c r="K435" s="269" t="s">
        <v>73</v>
      </c>
      <c r="L435" s="269"/>
      <c r="M435" s="269"/>
      <c r="N435" s="269"/>
    </row>
    <row r="436" spans="3:14" x14ac:dyDescent="0.35">
      <c r="C436" s="269" t="s">
        <v>512</v>
      </c>
      <c r="D436" s="269" t="s">
        <v>565</v>
      </c>
      <c r="E436" s="269" t="s">
        <v>515</v>
      </c>
      <c r="F436" s="269" t="s">
        <v>67</v>
      </c>
      <c r="G436" s="269" t="s">
        <v>73</v>
      </c>
      <c r="H436" s="269"/>
      <c r="I436" s="269"/>
      <c r="J436" s="278">
        <v>1272000</v>
      </c>
      <c r="K436" s="269" t="s">
        <v>73</v>
      </c>
      <c r="L436" s="269"/>
      <c r="M436" s="269"/>
      <c r="N436" s="269"/>
    </row>
    <row r="437" spans="3:14" x14ac:dyDescent="0.35">
      <c r="C437" s="269" t="s">
        <v>512</v>
      </c>
      <c r="D437" s="269" t="s">
        <v>565</v>
      </c>
      <c r="E437" s="269" t="s">
        <v>516</v>
      </c>
      <c r="F437" s="269" t="s">
        <v>67</v>
      </c>
      <c r="G437" s="269" t="s">
        <v>73</v>
      </c>
      <c r="H437" s="269"/>
      <c r="I437" s="269"/>
      <c r="J437" s="278">
        <v>240000</v>
      </c>
      <c r="K437" s="269" t="s">
        <v>73</v>
      </c>
      <c r="L437" s="269"/>
      <c r="M437" s="269"/>
      <c r="N437" s="269"/>
    </row>
    <row r="438" spans="3:14" x14ac:dyDescent="0.35">
      <c r="C438" s="269" t="s">
        <v>512</v>
      </c>
      <c r="D438" s="269" t="s">
        <v>565</v>
      </c>
      <c r="E438" s="269" t="s">
        <v>516</v>
      </c>
      <c r="F438" s="269" t="s">
        <v>67</v>
      </c>
      <c r="G438" s="269" t="s">
        <v>73</v>
      </c>
      <c r="H438" s="269"/>
      <c r="I438" s="269"/>
      <c r="J438" s="278">
        <v>180000</v>
      </c>
      <c r="K438" s="269" t="s">
        <v>73</v>
      </c>
      <c r="L438" s="269"/>
      <c r="M438" s="269"/>
      <c r="N438" s="269"/>
    </row>
    <row r="439" spans="3:14" x14ac:dyDescent="0.35">
      <c r="C439" s="269" t="s">
        <v>512</v>
      </c>
      <c r="D439" s="269" t="s">
        <v>565</v>
      </c>
      <c r="E439" s="269" t="s">
        <v>516</v>
      </c>
      <c r="F439" s="269" t="s">
        <v>67</v>
      </c>
      <c r="G439" s="269" t="s">
        <v>73</v>
      </c>
      <c r="H439" s="269"/>
      <c r="I439" s="269"/>
      <c r="J439" s="278">
        <v>170000</v>
      </c>
      <c r="K439" s="269" t="s">
        <v>73</v>
      </c>
      <c r="L439" s="269"/>
      <c r="M439" s="269"/>
      <c r="N439" s="269"/>
    </row>
    <row r="440" spans="3:14" x14ac:dyDescent="0.35">
      <c r="C440" s="269" t="s">
        <v>512</v>
      </c>
      <c r="D440" s="269" t="s">
        <v>565</v>
      </c>
      <c r="E440" s="269" t="s">
        <v>516</v>
      </c>
      <c r="F440" s="269" t="s">
        <v>67</v>
      </c>
      <c r="G440" s="269" t="s">
        <v>73</v>
      </c>
      <c r="H440" s="269"/>
      <c r="I440" s="269"/>
      <c r="J440" s="278">
        <v>240000</v>
      </c>
      <c r="K440" s="269" t="s">
        <v>73</v>
      </c>
      <c r="L440" s="269"/>
      <c r="M440" s="269"/>
      <c r="N440" s="269"/>
    </row>
    <row r="441" spans="3:14" x14ac:dyDescent="0.35">
      <c r="C441" s="269" t="s">
        <v>512</v>
      </c>
      <c r="D441" s="269" t="s">
        <v>565</v>
      </c>
      <c r="E441" s="269" t="s">
        <v>516</v>
      </c>
      <c r="F441" s="269" t="s">
        <v>67</v>
      </c>
      <c r="G441" s="269" t="s">
        <v>73</v>
      </c>
      <c r="H441" s="269"/>
      <c r="I441" s="269"/>
      <c r="J441" s="278">
        <v>220000</v>
      </c>
      <c r="K441" s="269" t="s">
        <v>73</v>
      </c>
      <c r="L441" s="269"/>
      <c r="M441" s="269"/>
      <c r="N441" s="269"/>
    </row>
    <row r="442" spans="3:14" x14ac:dyDescent="0.35">
      <c r="C442" s="269" t="s">
        <v>512</v>
      </c>
      <c r="D442" s="269" t="s">
        <v>565</v>
      </c>
      <c r="E442" s="269" t="s">
        <v>516</v>
      </c>
      <c r="F442" s="269" t="s">
        <v>67</v>
      </c>
      <c r="G442" s="269" t="s">
        <v>73</v>
      </c>
      <c r="H442" s="269"/>
      <c r="I442" s="269"/>
      <c r="J442" s="278">
        <v>240000</v>
      </c>
      <c r="K442" s="269" t="s">
        <v>73</v>
      </c>
      <c r="L442" s="269"/>
      <c r="M442" s="269"/>
      <c r="N442" s="269"/>
    </row>
    <row r="443" spans="3:14" x14ac:dyDescent="0.35">
      <c r="C443" s="269" t="s">
        <v>512</v>
      </c>
      <c r="D443" s="269" t="s">
        <v>565</v>
      </c>
      <c r="E443" s="269" t="s">
        <v>516</v>
      </c>
      <c r="F443" s="269" t="s">
        <v>67</v>
      </c>
      <c r="G443" s="269" t="s">
        <v>73</v>
      </c>
      <c r="H443" s="269"/>
      <c r="I443" s="269"/>
      <c r="J443" s="278">
        <v>150500</v>
      </c>
      <c r="K443" s="269" t="s">
        <v>73</v>
      </c>
      <c r="L443" s="269"/>
      <c r="M443" s="269"/>
      <c r="N443" s="269"/>
    </row>
    <row r="444" spans="3:14" x14ac:dyDescent="0.35">
      <c r="C444" s="269" t="s">
        <v>512</v>
      </c>
      <c r="D444" s="269" t="s">
        <v>565</v>
      </c>
      <c r="E444" s="269" t="s">
        <v>516</v>
      </c>
      <c r="F444" s="269" t="s">
        <v>67</v>
      </c>
      <c r="G444" s="269" t="s">
        <v>73</v>
      </c>
      <c r="H444" s="269"/>
      <c r="I444" s="269"/>
      <c r="J444" s="278">
        <v>300000</v>
      </c>
      <c r="K444" s="269" t="s">
        <v>73</v>
      </c>
      <c r="L444" s="269"/>
      <c r="M444" s="269"/>
      <c r="N444" s="269"/>
    </row>
    <row r="445" spans="3:14" x14ac:dyDescent="0.35">
      <c r="C445" s="269" t="s">
        <v>512</v>
      </c>
      <c r="D445" s="269" t="s">
        <v>565</v>
      </c>
      <c r="E445" s="269" t="s">
        <v>516</v>
      </c>
      <c r="F445" s="269" t="s">
        <v>67</v>
      </c>
      <c r="G445" s="269" t="s">
        <v>73</v>
      </c>
      <c r="H445" s="269"/>
      <c r="I445" s="269"/>
      <c r="J445" s="278">
        <v>260000</v>
      </c>
      <c r="K445" s="269" t="s">
        <v>73</v>
      </c>
      <c r="L445" s="269"/>
      <c r="M445" s="269"/>
      <c r="N445" s="269"/>
    </row>
    <row r="446" spans="3:14" x14ac:dyDescent="0.35">
      <c r="C446" s="269" t="s">
        <v>512</v>
      </c>
      <c r="D446" s="269" t="s">
        <v>565</v>
      </c>
      <c r="E446" s="269" t="s">
        <v>480</v>
      </c>
      <c r="F446" s="269" t="s">
        <v>73</v>
      </c>
      <c r="G446" s="269" t="s">
        <v>75</v>
      </c>
      <c r="H446" s="269" t="s">
        <v>75</v>
      </c>
      <c r="I446" s="269"/>
      <c r="J446" s="278">
        <v>3346</v>
      </c>
      <c r="K446" s="269" t="s">
        <v>73</v>
      </c>
      <c r="L446" s="269"/>
      <c r="M446" s="269"/>
      <c r="N446" s="269"/>
    </row>
    <row r="447" spans="3:14" x14ac:dyDescent="0.35">
      <c r="C447" s="269" t="s">
        <v>512</v>
      </c>
      <c r="D447" s="269" t="s">
        <v>565</v>
      </c>
      <c r="E447" s="269" t="s">
        <v>480</v>
      </c>
      <c r="F447" s="269" t="s">
        <v>73</v>
      </c>
      <c r="G447" s="269" t="s">
        <v>75</v>
      </c>
      <c r="H447" s="269" t="s">
        <v>75</v>
      </c>
      <c r="I447" s="269"/>
      <c r="J447" s="278">
        <v>3346</v>
      </c>
      <c r="K447" s="269" t="s">
        <v>73</v>
      </c>
      <c r="L447" s="269"/>
      <c r="M447" s="269"/>
      <c r="N447" s="269"/>
    </row>
    <row r="448" spans="3:14" x14ac:dyDescent="0.35">
      <c r="C448" s="269" t="s">
        <v>512</v>
      </c>
      <c r="D448" s="269" t="s">
        <v>565</v>
      </c>
      <c r="E448" s="269" t="s">
        <v>480</v>
      </c>
      <c r="F448" s="269" t="s">
        <v>73</v>
      </c>
      <c r="G448" s="269" t="s">
        <v>75</v>
      </c>
      <c r="H448" s="269" t="s">
        <v>75</v>
      </c>
      <c r="I448" s="269"/>
      <c r="J448" s="278">
        <v>5544</v>
      </c>
      <c r="K448" s="269" t="s">
        <v>73</v>
      </c>
      <c r="L448" s="269"/>
      <c r="M448" s="269"/>
      <c r="N448" s="269"/>
    </row>
    <row r="449" spans="3:14" x14ac:dyDescent="0.35">
      <c r="C449" s="269" t="s">
        <v>512</v>
      </c>
      <c r="D449" s="269" t="s">
        <v>565</v>
      </c>
      <c r="E449" s="269" t="s">
        <v>481</v>
      </c>
      <c r="F449" s="269" t="s">
        <v>73</v>
      </c>
      <c r="G449" s="269" t="s">
        <v>75</v>
      </c>
      <c r="H449" s="269" t="s">
        <v>75</v>
      </c>
      <c r="I449" s="269"/>
      <c r="J449" s="278">
        <v>3696</v>
      </c>
      <c r="K449" s="269" t="s">
        <v>73</v>
      </c>
      <c r="L449" s="269"/>
      <c r="M449" s="269"/>
      <c r="N449" s="269"/>
    </row>
    <row r="450" spans="3:14" x14ac:dyDescent="0.35">
      <c r="C450" s="269" t="s">
        <v>512</v>
      </c>
      <c r="D450" s="269" t="s">
        <v>565</v>
      </c>
      <c r="E450" s="269" t="s">
        <v>481</v>
      </c>
      <c r="F450" s="269" t="s">
        <v>73</v>
      </c>
      <c r="G450" s="269" t="s">
        <v>75</v>
      </c>
      <c r="H450" s="269" t="s">
        <v>75</v>
      </c>
      <c r="I450" s="269"/>
      <c r="J450" s="278">
        <v>3696</v>
      </c>
      <c r="K450" s="269" t="s">
        <v>73</v>
      </c>
      <c r="L450" s="269"/>
      <c r="M450" s="269"/>
      <c r="N450" s="269"/>
    </row>
    <row r="451" spans="3:14" x14ac:dyDescent="0.35">
      <c r="C451" s="269" t="s">
        <v>512</v>
      </c>
      <c r="D451" s="269" t="s">
        <v>565</v>
      </c>
      <c r="E451" s="269" t="s">
        <v>481</v>
      </c>
      <c r="F451" s="269" t="s">
        <v>73</v>
      </c>
      <c r="G451" s="269" t="s">
        <v>75</v>
      </c>
      <c r="H451" s="269" t="s">
        <v>75</v>
      </c>
      <c r="I451" s="269"/>
      <c r="J451" s="278">
        <v>3696</v>
      </c>
      <c r="K451" s="269" t="s">
        <v>73</v>
      </c>
      <c r="L451" s="269"/>
      <c r="M451" s="269"/>
      <c r="N451" s="269"/>
    </row>
    <row r="452" spans="3:14" x14ac:dyDescent="0.35">
      <c r="C452" s="269" t="s">
        <v>512</v>
      </c>
      <c r="D452" s="269" t="s">
        <v>565</v>
      </c>
      <c r="E452" s="269" t="s">
        <v>489</v>
      </c>
      <c r="F452" s="269" t="s">
        <v>67</v>
      </c>
      <c r="G452" s="269" t="s">
        <v>73</v>
      </c>
      <c r="H452" s="269"/>
      <c r="I452" s="269"/>
      <c r="J452" s="278">
        <v>600000</v>
      </c>
      <c r="K452" s="269" t="s">
        <v>73</v>
      </c>
      <c r="L452" s="269"/>
      <c r="M452" s="269"/>
      <c r="N452" s="269"/>
    </row>
    <row r="453" spans="3:14" x14ac:dyDescent="0.35">
      <c r="C453" s="269" t="s">
        <v>512</v>
      </c>
      <c r="D453" s="269" t="s">
        <v>565</v>
      </c>
      <c r="E453" s="269" t="s">
        <v>515</v>
      </c>
      <c r="F453" s="269" t="s">
        <v>67</v>
      </c>
      <c r="G453" s="269" t="s">
        <v>73</v>
      </c>
      <c r="H453" s="269"/>
      <c r="I453" s="269"/>
      <c r="J453" s="278">
        <v>2050000</v>
      </c>
      <c r="K453" s="269" t="s">
        <v>73</v>
      </c>
      <c r="L453" s="269"/>
      <c r="M453" s="269"/>
      <c r="N453" s="269"/>
    </row>
    <row r="454" spans="3:14" x14ac:dyDescent="0.35">
      <c r="C454" s="269" t="s">
        <v>512</v>
      </c>
      <c r="D454" s="269" t="s">
        <v>565</v>
      </c>
      <c r="E454" s="269" t="s">
        <v>516</v>
      </c>
      <c r="F454" s="269" t="s">
        <v>67</v>
      </c>
      <c r="G454" s="269" t="s">
        <v>73</v>
      </c>
      <c r="H454" s="269"/>
      <c r="I454" s="269"/>
      <c r="J454" s="278">
        <v>80000</v>
      </c>
      <c r="K454" s="269" t="s">
        <v>73</v>
      </c>
      <c r="L454" s="269"/>
      <c r="M454" s="269"/>
      <c r="N454" s="269"/>
    </row>
    <row r="455" spans="3:14" x14ac:dyDescent="0.35">
      <c r="C455" s="269" t="s">
        <v>512</v>
      </c>
      <c r="D455" s="269" t="s">
        <v>565</v>
      </c>
      <c r="E455" s="269" t="s">
        <v>516</v>
      </c>
      <c r="F455" s="269" t="s">
        <v>67</v>
      </c>
      <c r="G455" s="269" t="s">
        <v>73</v>
      </c>
      <c r="H455" s="269"/>
      <c r="I455" s="269"/>
      <c r="J455" s="278">
        <v>86400</v>
      </c>
      <c r="K455" s="269" t="s">
        <v>73</v>
      </c>
      <c r="L455" s="269"/>
      <c r="M455" s="269"/>
      <c r="N455" s="269"/>
    </row>
    <row r="456" spans="3:14" x14ac:dyDescent="0.35">
      <c r="C456" s="269" t="s">
        <v>512</v>
      </c>
      <c r="D456" s="269" t="s">
        <v>565</v>
      </c>
      <c r="E456" s="269" t="s">
        <v>516</v>
      </c>
      <c r="F456" s="269" t="s">
        <v>67</v>
      </c>
      <c r="G456" s="269" t="s">
        <v>73</v>
      </c>
      <c r="H456" s="269"/>
      <c r="I456" s="269"/>
      <c r="J456" s="278">
        <v>76000</v>
      </c>
      <c r="K456" s="269" t="s">
        <v>73</v>
      </c>
      <c r="L456" s="269"/>
      <c r="M456" s="269"/>
      <c r="N456" s="269"/>
    </row>
    <row r="457" spans="3:14" x14ac:dyDescent="0.35">
      <c r="C457" s="269" t="s">
        <v>512</v>
      </c>
      <c r="D457" s="269" t="s">
        <v>565</v>
      </c>
      <c r="E457" s="269" t="s">
        <v>516</v>
      </c>
      <c r="F457" s="269" t="s">
        <v>67</v>
      </c>
      <c r="G457" s="269" t="s">
        <v>73</v>
      </c>
      <c r="H457" s="269"/>
      <c r="I457" s="269"/>
      <c r="J457" s="278">
        <v>96000</v>
      </c>
      <c r="K457" s="269" t="s">
        <v>73</v>
      </c>
      <c r="L457" s="269"/>
      <c r="M457" s="269"/>
      <c r="N457" s="269"/>
    </row>
    <row r="458" spans="3:14" x14ac:dyDescent="0.35">
      <c r="C458" s="269" t="s">
        <v>512</v>
      </c>
      <c r="D458" s="269" t="s">
        <v>2518</v>
      </c>
      <c r="E458" s="269" t="s">
        <v>2532</v>
      </c>
      <c r="F458" s="269" t="s">
        <v>73</v>
      </c>
      <c r="G458" s="269" t="s">
        <v>75</v>
      </c>
      <c r="H458" s="269" t="s">
        <v>75</v>
      </c>
      <c r="I458" s="269"/>
      <c r="J458" s="278">
        <v>2000000</v>
      </c>
      <c r="K458" s="269" t="s">
        <v>73</v>
      </c>
      <c r="L458" s="269"/>
      <c r="M458" s="269"/>
      <c r="N458" s="269"/>
    </row>
    <row r="459" spans="3:14" x14ac:dyDescent="0.35">
      <c r="C459" s="269" t="s">
        <v>512</v>
      </c>
      <c r="D459" s="269" t="s">
        <v>2518</v>
      </c>
      <c r="E459" s="269" t="s">
        <v>2532</v>
      </c>
      <c r="F459" s="269" t="s">
        <v>73</v>
      </c>
      <c r="G459" s="269" t="s">
        <v>75</v>
      </c>
      <c r="H459" s="269" t="s">
        <v>75</v>
      </c>
      <c r="I459" s="269"/>
      <c r="J459" s="278">
        <v>2000000</v>
      </c>
      <c r="K459" s="269" t="s">
        <v>73</v>
      </c>
      <c r="L459" s="269"/>
      <c r="M459" s="269"/>
      <c r="N459" s="269"/>
    </row>
    <row r="460" spans="3:14" x14ac:dyDescent="0.35">
      <c r="C460" s="269" t="s">
        <v>512</v>
      </c>
      <c r="D460" s="269" t="s">
        <v>2518</v>
      </c>
      <c r="E460" s="269" t="s">
        <v>2532</v>
      </c>
      <c r="F460" s="269" t="s">
        <v>73</v>
      </c>
      <c r="G460" s="269" t="s">
        <v>75</v>
      </c>
      <c r="H460" s="269" t="s">
        <v>75</v>
      </c>
      <c r="I460" s="269"/>
      <c r="J460" s="278">
        <v>5000000</v>
      </c>
      <c r="K460" s="269" t="s">
        <v>73</v>
      </c>
      <c r="L460" s="269"/>
      <c r="M460" s="269"/>
      <c r="N460" s="269"/>
    </row>
    <row r="461" spans="3:14" x14ac:dyDescent="0.35">
      <c r="C461" s="269" t="s">
        <v>512</v>
      </c>
      <c r="D461" s="269" t="s">
        <v>2518</v>
      </c>
      <c r="E461" s="269" t="s">
        <v>2532</v>
      </c>
      <c r="F461" s="269"/>
      <c r="G461" s="269"/>
      <c r="H461" s="269"/>
      <c r="I461" s="269"/>
      <c r="J461" s="278">
        <v>2000000</v>
      </c>
      <c r="K461" s="269" t="s">
        <v>73</v>
      </c>
      <c r="L461" s="269"/>
      <c r="M461" s="269"/>
      <c r="N461" s="269"/>
    </row>
    <row r="462" spans="3:14" x14ac:dyDescent="0.35">
      <c r="C462" s="269" t="s">
        <v>391</v>
      </c>
      <c r="D462" s="269" t="s">
        <v>500</v>
      </c>
      <c r="E462" s="269" t="s">
        <v>499</v>
      </c>
      <c r="F462" s="269" t="s">
        <v>73</v>
      </c>
      <c r="G462" s="269" t="s">
        <v>75</v>
      </c>
      <c r="H462" s="269" t="s">
        <v>75</v>
      </c>
      <c r="I462" s="269"/>
      <c r="J462" s="278">
        <v>1901759468.4577057</v>
      </c>
      <c r="K462" s="269" t="s">
        <v>73</v>
      </c>
      <c r="L462" s="269"/>
      <c r="M462" s="269"/>
      <c r="N462" s="269"/>
    </row>
    <row r="463" spans="3:14" x14ac:dyDescent="0.35">
      <c r="C463" s="269" t="s">
        <v>391</v>
      </c>
      <c r="D463" s="269" t="s">
        <v>565</v>
      </c>
      <c r="E463" s="269" t="s">
        <v>487</v>
      </c>
      <c r="F463" s="269" t="s">
        <v>73</v>
      </c>
      <c r="G463" s="269" t="s">
        <v>75</v>
      </c>
      <c r="H463" s="269" t="s">
        <v>75</v>
      </c>
      <c r="I463" s="269"/>
      <c r="J463" s="278">
        <v>2389388768</v>
      </c>
      <c r="K463" s="269" t="s">
        <v>73</v>
      </c>
      <c r="L463" s="269"/>
      <c r="M463" s="269"/>
      <c r="N463" s="269"/>
    </row>
    <row r="464" spans="3:14" x14ac:dyDescent="0.35">
      <c r="C464" s="269" t="s">
        <v>391</v>
      </c>
      <c r="D464" s="269" t="s">
        <v>565</v>
      </c>
      <c r="E464" s="269" t="s">
        <v>491</v>
      </c>
      <c r="F464" s="269" t="s">
        <v>73</v>
      </c>
      <c r="G464" s="269" t="s">
        <v>75</v>
      </c>
      <c r="H464" s="269" t="s">
        <v>75</v>
      </c>
      <c r="I464" s="269"/>
      <c r="J464" s="278">
        <v>2028496786</v>
      </c>
      <c r="K464" s="269" t="s">
        <v>73</v>
      </c>
      <c r="L464" s="269"/>
      <c r="M464" s="269"/>
      <c r="N464" s="269"/>
    </row>
    <row r="465" spans="3:14" x14ac:dyDescent="0.35">
      <c r="C465" s="269" t="s">
        <v>391</v>
      </c>
      <c r="D465" s="269" t="s">
        <v>474</v>
      </c>
      <c r="E465" s="269" t="s">
        <v>473</v>
      </c>
      <c r="F465" s="269" t="s">
        <v>73</v>
      </c>
      <c r="G465" s="269" t="s">
        <v>75</v>
      </c>
      <c r="H465" s="269" t="s">
        <v>75</v>
      </c>
      <c r="I465" s="269"/>
      <c r="J465" s="278">
        <v>789466374</v>
      </c>
      <c r="K465" s="269" t="s">
        <v>73</v>
      </c>
      <c r="L465" s="269"/>
      <c r="M465" s="269"/>
      <c r="N465" s="269"/>
    </row>
    <row r="466" spans="3:14" x14ac:dyDescent="0.35">
      <c r="C466" s="269" t="s">
        <v>391</v>
      </c>
      <c r="D466" s="269" t="s">
        <v>474</v>
      </c>
      <c r="E466" s="269" t="s">
        <v>476</v>
      </c>
      <c r="F466" s="269" t="s">
        <v>73</v>
      </c>
      <c r="G466" s="269" t="s">
        <v>75</v>
      </c>
      <c r="H466" s="269" t="s">
        <v>75</v>
      </c>
      <c r="I466" s="269"/>
      <c r="J466" s="278">
        <v>7057009</v>
      </c>
      <c r="K466" s="269" t="s">
        <v>73</v>
      </c>
      <c r="L466" s="269"/>
      <c r="M466" s="269"/>
      <c r="N466" s="269"/>
    </row>
    <row r="467" spans="3:14" x14ac:dyDescent="0.35">
      <c r="C467" s="269" t="s">
        <v>391</v>
      </c>
      <c r="D467" s="269" t="s">
        <v>474</v>
      </c>
      <c r="E467" s="269" t="s">
        <v>478</v>
      </c>
      <c r="F467" s="269" t="s">
        <v>73</v>
      </c>
      <c r="G467" s="269" t="s">
        <v>75</v>
      </c>
      <c r="H467" s="269" t="s">
        <v>75</v>
      </c>
      <c r="I467" s="269"/>
      <c r="J467" s="278">
        <v>11032251</v>
      </c>
      <c r="K467" s="269" t="s">
        <v>73</v>
      </c>
      <c r="L467" s="269"/>
      <c r="M467" s="269"/>
      <c r="N467" s="269"/>
    </row>
    <row r="468" spans="3:14" x14ac:dyDescent="0.35">
      <c r="C468" s="269" t="s">
        <v>391</v>
      </c>
      <c r="D468" s="269" t="s">
        <v>474</v>
      </c>
      <c r="E468" s="269" t="s">
        <v>518</v>
      </c>
      <c r="F468" s="269" t="s">
        <v>73</v>
      </c>
      <c r="G468" s="269" t="s">
        <v>75</v>
      </c>
      <c r="H468" s="269" t="s">
        <v>75</v>
      </c>
      <c r="I468" s="269"/>
      <c r="J468" s="278">
        <v>31336783882</v>
      </c>
      <c r="K468" s="269" t="s">
        <v>73</v>
      </c>
      <c r="L468" s="269"/>
      <c r="M468" s="269"/>
      <c r="N468" s="269"/>
    </row>
    <row r="469" spans="3:14" x14ac:dyDescent="0.35">
      <c r="C469" s="269" t="s">
        <v>391</v>
      </c>
      <c r="D469" s="269" t="s">
        <v>565</v>
      </c>
      <c r="E469" s="269" t="s">
        <v>481</v>
      </c>
      <c r="F469" s="269" t="s">
        <v>73</v>
      </c>
      <c r="G469" s="269" t="s">
        <v>75</v>
      </c>
      <c r="H469" s="269" t="s">
        <v>75</v>
      </c>
      <c r="I469" s="269"/>
      <c r="J469" s="278">
        <v>100398400</v>
      </c>
      <c r="K469" s="269" t="s">
        <v>73</v>
      </c>
      <c r="L469" s="269"/>
      <c r="M469" s="269"/>
      <c r="N469" s="269"/>
    </row>
    <row r="470" spans="3:14" x14ac:dyDescent="0.35">
      <c r="C470" s="269" t="s">
        <v>391</v>
      </c>
      <c r="D470" s="269" t="s">
        <v>565</v>
      </c>
      <c r="E470" s="269" t="s">
        <v>480</v>
      </c>
      <c r="F470" s="269" t="s">
        <v>73</v>
      </c>
      <c r="G470" s="269" t="s">
        <v>75</v>
      </c>
      <c r="H470" s="269" t="s">
        <v>75</v>
      </c>
      <c r="I470" s="269"/>
      <c r="J470" s="278">
        <v>150597887</v>
      </c>
      <c r="K470" s="269" t="s">
        <v>73</v>
      </c>
      <c r="L470" s="269"/>
      <c r="M470" s="269"/>
      <c r="N470" s="269"/>
    </row>
    <row r="471" spans="3:14" x14ac:dyDescent="0.35">
      <c r="C471" s="269" t="s">
        <v>391</v>
      </c>
      <c r="D471" s="269" t="s">
        <v>565</v>
      </c>
      <c r="E471" s="269" t="s">
        <v>484</v>
      </c>
      <c r="F471" s="269" t="s">
        <v>73</v>
      </c>
      <c r="G471" s="269" t="s">
        <v>75</v>
      </c>
      <c r="H471" s="269" t="s">
        <v>75</v>
      </c>
      <c r="I471" s="269"/>
      <c r="J471" s="278">
        <v>7173054</v>
      </c>
      <c r="K471" s="269" t="s">
        <v>73</v>
      </c>
      <c r="L471" s="269"/>
      <c r="M471" s="269"/>
      <c r="N471" s="269"/>
    </row>
    <row r="472" spans="3:14" x14ac:dyDescent="0.35">
      <c r="C472" s="269" t="s">
        <v>391</v>
      </c>
      <c r="D472" s="269" t="s">
        <v>2537</v>
      </c>
      <c r="E472" s="269" t="s">
        <v>2533</v>
      </c>
      <c r="F472" s="269" t="s">
        <v>73</v>
      </c>
      <c r="G472" s="269" t="s">
        <v>75</v>
      </c>
      <c r="H472" s="269" t="s">
        <v>75</v>
      </c>
      <c r="I472" s="269"/>
      <c r="J472" s="278">
        <v>89780438</v>
      </c>
      <c r="K472" s="269" t="s">
        <v>73</v>
      </c>
      <c r="L472" s="269"/>
      <c r="M472" s="269"/>
      <c r="N472" s="269"/>
    </row>
    <row r="473" spans="3:14" x14ac:dyDescent="0.35">
      <c r="C473" s="269" t="s">
        <v>391</v>
      </c>
      <c r="D473" s="269" t="s">
        <v>470</v>
      </c>
      <c r="E473" s="269" t="s">
        <v>469</v>
      </c>
      <c r="F473" s="269" t="s">
        <v>73</v>
      </c>
      <c r="G473" s="269" t="s">
        <v>75</v>
      </c>
      <c r="H473" s="269" t="s">
        <v>75</v>
      </c>
      <c r="I473" s="269"/>
      <c r="J473" s="278">
        <v>450104073.5</v>
      </c>
      <c r="K473" s="269" t="s">
        <v>73</v>
      </c>
      <c r="L473" s="269"/>
      <c r="M473" s="269"/>
      <c r="N473" s="269"/>
    </row>
    <row r="474" spans="3:14" x14ac:dyDescent="0.35">
      <c r="C474" s="269" t="s">
        <v>391</v>
      </c>
      <c r="D474" s="269" t="s">
        <v>497</v>
      </c>
      <c r="E474" s="269" t="s">
        <v>2535</v>
      </c>
      <c r="F474" s="269" t="s">
        <v>67</v>
      </c>
      <c r="G474" s="269" t="s">
        <v>67</v>
      </c>
      <c r="H474" s="269" t="s">
        <v>2526</v>
      </c>
      <c r="I474" s="269"/>
      <c r="J474" s="278">
        <v>3078000</v>
      </c>
      <c r="K474" s="269" t="s">
        <v>73</v>
      </c>
      <c r="L474" s="269"/>
      <c r="M474" s="269"/>
      <c r="N474" s="269"/>
    </row>
    <row r="475" spans="3:14" x14ac:dyDescent="0.35">
      <c r="C475" s="269" t="s">
        <v>391</v>
      </c>
      <c r="D475" s="269" t="s">
        <v>496</v>
      </c>
      <c r="E475" s="269" t="s">
        <v>496</v>
      </c>
      <c r="F475" s="269" t="s">
        <v>73</v>
      </c>
      <c r="G475" s="269" t="s">
        <v>75</v>
      </c>
      <c r="H475" s="269" t="s">
        <v>75</v>
      </c>
      <c r="I475" s="269"/>
      <c r="J475" s="278">
        <v>302717971</v>
      </c>
      <c r="K475" s="269" t="s">
        <v>73</v>
      </c>
      <c r="L475" s="269"/>
      <c r="M475" s="269"/>
      <c r="N475" s="269"/>
    </row>
    <row r="476" spans="3:14" ht="15.6" thickBot="1" x14ac:dyDescent="0.4">
      <c r="C476" s="269"/>
      <c r="D476" s="269"/>
      <c r="E476" s="269"/>
      <c r="F476" s="269"/>
      <c r="G476" s="269"/>
      <c r="H476" s="269"/>
      <c r="I476" s="269"/>
      <c r="J476" s="278"/>
      <c r="K476" s="269"/>
      <c r="L476" s="269"/>
      <c r="M476" s="269"/>
      <c r="N476" s="269"/>
    </row>
    <row r="477" spans="3:14" ht="16.8" thickBot="1" x14ac:dyDescent="0.4">
      <c r="C477" s="269"/>
      <c r="D477" s="269"/>
      <c r="E477" s="269"/>
      <c r="F477" s="269"/>
      <c r="G477" s="284"/>
      <c r="H477" s="280" t="s">
        <v>519</v>
      </c>
      <c r="I477" s="285"/>
      <c r="J477" s="281">
        <f>SUBTOTAL(109,J15:J476)</f>
        <v>776087627942.84314</v>
      </c>
      <c r="K477" s="286"/>
      <c r="L477" s="286"/>
      <c r="M477" s="269"/>
      <c r="N477" s="269"/>
    </row>
    <row r="478" spans="3:14" ht="15.6" thickBot="1" x14ac:dyDescent="0.4">
      <c r="C478" s="269"/>
      <c r="D478" s="269"/>
      <c r="E478" s="269"/>
      <c r="F478" s="269"/>
      <c r="G478" s="284"/>
      <c r="H478" s="282"/>
      <c r="I478" s="287"/>
      <c r="J478" s="288"/>
      <c r="K478" s="289"/>
      <c r="L478" s="269"/>
      <c r="M478" s="269"/>
      <c r="N478" s="269"/>
    </row>
    <row r="479" spans="3:14" ht="16.8" thickBot="1" x14ac:dyDescent="0.4">
      <c r="C479" s="269"/>
      <c r="D479" s="269"/>
      <c r="E479" s="269"/>
      <c r="F479" s="269"/>
      <c r="G479" s="284"/>
      <c r="H479" s="280" t="s">
        <v>520</v>
      </c>
      <c r="I479" s="285"/>
      <c r="J479" s="281">
        <f>+J477/'COURS 2021'!C366</f>
        <v>1398848390.2330265</v>
      </c>
      <c r="K479" s="269"/>
      <c r="L479" s="269"/>
      <c r="M479" s="269"/>
      <c r="N479" s="269"/>
    </row>
    <row r="480" spans="3:14" x14ac:dyDescent="0.35">
      <c r="C480" s="269"/>
      <c r="D480" s="269"/>
      <c r="E480" s="269"/>
      <c r="F480" s="269"/>
      <c r="G480" s="269"/>
      <c r="H480" s="269"/>
      <c r="I480" s="269"/>
      <c r="J480" s="269"/>
      <c r="K480" s="269"/>
      <c r="L480" s="269"/>
      <c r="M480" s="269"/>
      <c r="N480" s="269"/>
    </row>
    <row r="481" spans="3:14" ht="16.2" x14ac:dyDescent="0.35">
      <c r="G481" s="202"/>
      <c r="I481" s="244"/>
      <c r="J481" s="244"/>
      <c r="K481" s="245"/>
    </row>
    <row r="482" spans="3:14" x14ac:dyDescent="0.35">
      <c r="C482" s="188" t="s">
        <v>568</v>
      </c>
    </row>
    <row r="483" spans="3:14" ht="24" x14ac:dyDescent="0.35">
      <c r="C483" s="205" t="s">
        <v>521</v>
      </c>
      <c r="D483" s="198"/>
      <c r="E483" s="198"/>
      <c r="F483" s="198"/>
      <c r="G483" s="198"/>
      <c r="H483" s="198"/>
      <c r="I483" s="198"/>
      <c r="J483" s="198"/>
      <c r="K483" s="198"/>
    </row>
    <row r="484" spans="3:14" x14ac:dyDescent="0.35">
      <c r="C484" s="206" t="s">
        <v>569</v>
      </c>
      <c r="D484" s="207"/>
      <c r="E484" s="207"/>
      <c r="F484" s="207"/>
      <c r="G484" s="208"/>
      <c r="H484" s="207"/>
      <c r="I484" s="207"/>
      <c r="J484" s="207"/>
      <c r="K484" s="207"/>
    </row>
    <row r="485" spans="3:14" x14ac:dyDescent="0.35">
      <c r="C485" s="206"/>
      <c r="D485" s="207"/>
      <c r="E485" s="207"/>
      <c r="F485" s="207"/>
      <c r="G485" s="208"/>
      <c r="H485" s="207"/>
      <c r="I485" s="207"/>
      <c r="J485" s="207"/>
      <c r="K485" s="207"/>
    </row>
    <row r="486" spans="3:14" x14ac:dyDescent="0.35">
      <c r="C486" s="206" t="s">
        <v>570</v>
      </c>
      <c r="D486" s="416" t="s">
        <v>533</v>
      </c>
      <c r="E486" s="416"/>
      <c r="F486" s="416"/>
      <c r="G486" s="416"/>
      <c r="H486" s="416"/>
      <c r="I486" s="416"/>
      <c r="J486" s="416"/>
      <c r="K486" s="416"/>
    </row>
    <row r="487" spans="3:14" x14ac:dyDescent="0.35">
      <c r="C487" s="206" t="s">
        <v>570</v>
      </c>
      <c r="D487" s="416" t="s">
        <v>533</v>
      </c>
      <c r="E487" s="416"/>
      <c r="F487" s="416"/>
      <c r="G487" s="416"/>
      <c r="H487" s="416"/>
      <c r="I487" s="416"/>
      <c r="J487" s="416"/>
      <c r="K487" s="416"/>
    </row>
    <row r="488" spans="3:14" x14ac:dyDescent="0.35">
      <c r="C488" s="206" t="s">
        <v>570</v>
      </c>
      <c r="D488" s="416" t="s">
        <v>533</v>
      </c>
      <c r="E488" s="416"/>
      <c r="F488" s="416"/>
      <c r="G488" s="416"/>
      <c r="H488" s="416"/>
      <c r="I488" s="416"/>
      <c r="J488" s="416"/>
      <c r="K488" s="416"/>
    </row>
    <row r="489" spans="3:14" x14ac:dyDescent="0.35">
      <c r="C489" s="206" t="s">
        <v>570</v>
      </c>
      <c r="D489" s="416" t="s">
        <v>533</v>
      </c>
      <c r="E489" s="416"/>
      <c r="F489" s="416"/>
      <c r="G489" s="416"/>
      <c r="H489" s="416"/>
      <c r="I489" s="416"/>
      <c r="J489" s="416"/>
      <c r="K489" s="416"/>
    </row>
    <row r="490" spans="3:14" x14ac:dyDescent="0.35">
      <c r="C490" s="206" t="s">
        <v>570</v>
      </c>
      <c r="D490" s="207" t="s">
        <v>571</v>
      </c>
      <c r="E490" s="207"/>
      <c r="F490" s="207"/>
      <c r="G490" s="208"/>
      <c r="H490" s="207"/>
      <c r="I490" s="207"/>
      <c r="J490" s="207"/>
      <c r="K490" s="207"/>
    </row>
    <row r="491" spans="3:14" x14ac:dyDescent="0.35">
      <c r="C491" s="206"/>
      <c r="D491" s="207"/>
      <c r="E491" s="207"/>
      <c r="F491" s="207"/>
      <c r="G491" s="208"/>
      <c r="H491" s="207"/>
      <c r="I491" s="207"/>
      <c r="J491" s="207"/>
      <c r="K491" s="207"/>
    </row>
    <row r="492" spans="3:14" ht="16.8" thickBot="1" x14ac:dyDescent="0.4">
      <c r="C492" s="54"/>
      <c r="D492" s="54"/>
      <c r="E492" s="54"/>
      <c r="F492" s="54"/>
      <c r="G492" s="54"/>
      <c r="H492" s="54"/>
      <c r="I492" s="54"/>
      <c r="J492" s="54"/>
      <c r="K492" s="54"/>
    </row>
    <row r="494" spans="3:14" ht="16.8" thickBot="1" x14ac:dyDescent="0.4">
      <c r="C494" s="379" t="s">
        <v>33</v>
      </c>
      <c r="D494" s="379"/>
      <c r="E494" s="379"/>
      <c r="F494" s="379"/>
      <c r="G494" s="379"/>
      <c r="H494" s="379"/>
      <c r="I494" s="379"/>
      <c r="J494" s="379"/>
      <c r="K494" s="379"/>
      <c r="L494" s="221"/>
      <c r="M494" s="221"/>
      <c r="N494" s="221"/>
    </row>
    <row r="495" spans="3:14" ht="16.8" thickBot="1" x14ac:dyDescent="0.4">
      <c r="C495" s="365" t="s">
        <v>34</v>
      </c>
      <c r="D495" s="365"/>
      <c r="E495" s="365"/>
      <c r="F495" s="365"/>
      <c r="G495" s="365"/>
      <c r="H495" s="365"/>
      <c r="I495" s="365"/>
      <c r="J495" s="365"/>
      <c r="K495" s="365"/>
      <c r="L495" s="222"/>
      <c r="M495" s="222"/>
      <c r="N495" s="222"/>
    </row>
    <row r="496" spans="3:14" ht="16.8" thickBot="1" x14ac:dyDescent="0.4">
      <c r="C496" s="365" t="s">
        <v>35</v>
      </c>
      <c r="D496" s="365"/>
      <c r="E496" s="365"/>
      <c r="F496" s="365"/>
      <c r="G496" s="365"/>
      <c r="H496" s="365"/>
      <c r="I496" s="365"/>
      <c r="J496" s="365"/>
      <c r="K496" s="365"/>
      <c r="L496" s="223"/>
      <c r="M496" s="223"/>
      <c r="N496" s="223"/>
    </row>
    <row r="497" spans="3:14" ht="16.2" x14ac:dyDescent="0.35">
      <c r="C497" s="399" t="s">
        <v>36</v>
      </c>
      <c r="D497" s="399"/>
      <c r="E497" s="399"/>
      <c r="F497" s="399"/>
      <c r="G497" s="399"/>
      <c r="H497" s="399"/>
      <c r="I497" s="399"/>
      <c r="J497" s="399"/>
      <c r="K497" s="399"/>
      <c r="L497" s="224"/>
      <c r="M497" s="224"/>
      <c r="N497" s="224"/>
    </row>
    <row r="498" spans="3:14" ht="16.8" thickBot="1" x14ac:dyDescent="0.4">
      <c r="C498" s="54"/>
      <c r="D498" s="54"/>
      <c r="E498" s="54"/>
      <c r="F498" s="54"/>
      <c r="G498" s="54"/>
      <c r="H498" s="54"/>
      <c r="I498" s="54"/>
      <c r="J498" s="54"/>
      <c r="K498" s="54"/>
    </row>
    <row r="499" spans="3:14" x14ac:dyDescent="0.35">
      <c r="C499" s="360" t="s">
        <v>112</v>
      </c>
      <c r="D499" s="360"/>
      <c r="E499" s="360"/>
      <c r="F499" s="360"/>
      <c r="G499" s="360"/>
      <c r="H499" s="360"/>
      <c r="I499" s="360"/>
      <c r="J499" s="360"/>
      <c r="K499" s="360"/>
    </row>
    <row r="500" spans="3:14" x14ac:dyDescent="0.35">
      <c r="C500" s="186" t="s">
        <v>38</v>
      </c>
      <c r="D500" s="186"/>
      <c r="E500" s="186"/>
      <c r="F500" s="186"/>
      <c r="G500" s="186"/>
      <c r="H500" s="186"/>
      <c r="I500" s="360"/>
      <c r="J500" s="360"/>
      <c r="K500" s="360"/>
    </row>
  </sheetData>
  <protectedRanges>
    <protectedRange algorithmName="SHA-512" hashValue="19r0bVvPR7yZA0UiYij7Tv1CBk3noIABvFePbLhCJ4nk3L6A+Fy+RdPPS3STf+a52x4pG2PQK4FAkXK9epnlIA==" saltValue="gQC4yrLvnbJqxYZ0KSEoZA==" spinCount="100000" sqref="I481 C481:D481 F481:G481 B15:B475" name="Government revenues_1"/>
    <protectedRange algorithmName="SHA-512" hashValue="19r0bVvPR7yZA0UiYij7Tv1CBk3noIABvFePbLhCJ4nk3L6A+Fy+RdPPS3STf+a52x4pG2PQK4FAkXK9epnlIA==" saltValue="gQC4yrLvnbJqxYZ0KSEoZA==" spinCount="100000" sqref="J481" name="Government revenues_2"/>
    <protectedRange algorithmName="SHA-512" hashValue="19r0bVvPR7yZA0UiYij7Tv1CBk3noIABvFePbLhCJ4nk3L6A+Fy+RdPPS3STf+a52x4pG2PQK4FAkXK9epnlIA==" saltValue="gQC4yrLvnbJqxYZ0KSEoZA==" spinCount="100000" sqref="C477:D479 F477:G479" name="Government revenues_1_1"/>
    <protectedRange algorithmName="SHA-512" hashValue="19r0bVvPR7yZA0UiYij7Tv1CBk3noIABvFePbLhCJ4nk3L6A+Fy+RdPPS3STf+a52x4pG2PQK4FAkXK9epnlIA==" saltValue="gQC4yrLvnbJqxYZ0KSEoZA==" spinCount="100000" sqref="I477:I479" name="Government revenues_2_1"/>
    <protectedRange algorithmName="SHA-512" hashValue="19r0bVvPR7yZA0UiYij7Tv1CBk3noIABvFePbLhCJ4nk3L6A+Fy+RdPPS3STf+a52x4pG2PQK4FAkXK9epnlIA==" saltValue="gQC4yrLvnbJqxYZ0KSEoZA==" spinCount="100000" sqref="H15:H476 C15:D476" name="Government revenues_1_1_1"/>
    <protectedRange algorithmName="SHA-512" hashValue="19r0bVvPR7yZA0UiYij7Tv1CBk3noIABvFePbLhCJ4nk3L6A+Fy+RdPPS3STf+a52x4pG2PQK4FAkXK9epnlIA==" saltValue="gQC4yrLvnbJqxYZ0KSEoZA==" spinCount="100000" sqref="I15:I476" name="Government revenues_2_1_1"/>
  </protectedRanges>
  <mergeCells count="20">
    <mergeCell ref="D486:K486"/>
    <mergeCell ref="D487:K487"/>
    <mergeCell ref="D488:K488"/>
    <mergeCell ref="D489:K489"/>
    <mergeCell ref="I500:K500"/>
    <mergeCell ref="C496:K496"/>
    <mergeCell ref="C497:K497"/>
    <mergeCell ref="C499:K499"/>
    <mergeCell ref="C3:F3"/>
    <mergeCell ref="C4:G4"/>
    <mergeCell ref="C5:G5"/>
    <mergeCell ref="C6:G6"/>
    <mergeCell ref="C7:G7"/>
    <mergeCell ref="C11:K11"/>
    <mergeCell ref="C13:K13"/>
    <mergeCell ref="C494:K494"/>
    <mergeCell ref="C495:K495"/>
    <mergeCell ref="I4:K8"/>
    <mergeCell ref="C9:K9"/>
    <mergeCell ref="C8:G8"/>
  </mergeCells>
  <dataValidations count="7">
    <dataValidation type="whole" allowBlank="1" showInputMessage="1" showErrorMessage="1" errorTitle="Veuillez ne pas modifier" error="Veuillez ne pas modifier ces cellules" sqref="C494:C497 I500:K500" xr:uid="{57FB8956-8886-4544-B87B-E90A685DCD42}">
      <formula1>444</formula1>
      <formula2>445</formula2>
    </dataValidation>
    <dataValidation allowBlank="1" showInputMessage="1" showErrorMessage="1" errorTitle="Veuillez ne pas modifier" error="Veuillez ne pas modifier ces cellules" sqref="C500:E500" xr:uid="{2196945A-5BE1-4C2A-BE8A-AD6E26F529A7}"/>
    <dataValidation allowBlank="1" showInputMessage="1" showErrorMessage="1" promptTitle="Volume en nature" prompt="Veuillez renseigner le volume en nature du flux de revenu, si applicable" sqref="L15:L480" xr:uid="{74B2EE4B-5C91-44FD-BAEF-E32A9E459541}"/>
    <dataValidation type="list" allowBlank="1" showInputMessage="1" showErrorMessage="1" sqref="C15:C480" xr:uid="{B6B7EB1A-CE56-4498-9FA2-2F9C5748A2BD}">
      <formula1>Companies_list</formula1>
    </dataValidation>
    <dataValidation type="decimal" operator="notBetween" allowBlank="1" showInputMessage="1" showErrorMessage="1" errorTitle="Nombre" error="Veuillez inscrire un nombre dans cette cellule" promptTitle="Montant du flux de revenus" prompt="Veuillez inscrire le montant total réconcilié du flux de revenus comme reporté par le gouvernement, " sqref="J15:J480" xr:uid="{F5697852-5424-40D3-886B-BB5D3E2162F3}">
      <formula1>0.1</formula1>
      <formula2>0.2</formula2>
    </dataValidation>
    <dataValidation type="list" allowBlank="1" showInputMessage="1" showErrorMessage="1" promptTitle="Nom du flux de revenu" prompt="Veuillez saisir le nom des flux de revenus ici._x000a__x000a_Inclure uniquement les paiements effectués au nom des entreprises. NE PAS inclure les revenus au nom de particuliers, tels que PAYE, etc..." sqref="E15:E480" xr:uid="{04B89EC5-5E6B-4F94-B74D-E536B28B3990}">
      <formula1>Revenue_stream_list</formula1>
    </dataValidation>
    <dataValidation type="list" allowBlank="1" showInputMessage="1" showErrorMessage="1" sqref="D15:D480" xr:uid="{28EF720B-7618-42E4-BE48-44C61AC2FCAC}">
      <formula1>Government_entities_list</formula1>
    </dataValidation>
  </dataValidations>
  <hyperlinks>
    <hyperlink ref="C13" r:id="rId1" location="r4-1" display="EITI Requirement 4.1" xr:uid="{00000000-0004-0000-0500-000004000000}"/>
    <hyperlink ref="C9:K9" r:id="rId2" display="If you have any questions, please contact data@eiti.org" xr:uid="{00000000-0004-0000-0500-000005000000}"/>
    <hyperlink ref="C496:H496" r:id="rId3" display="Pour la version la plus récente des modèles de données résumées, consultez https://eiti.org/fr/document/modele-donnees-resumees-itie" xr:uid="{8C407262-8913-493A-9FC4-16A008DC04B3}"/>
    <hyperlink ref="C495:H495" r:id="rId4" display="Vous voulez en savoir plus sur votre pays ? Vérifiez si votre pays met en œuvre la Norme ITIE en visitant https://eiti.org/countries" xr:uid="{B550273B-C2A8-4BFF-92DC-DA59B212B8B9}"/>
    <hyperlink ref="C497:H497" r:id="rId5" display="Give us your feedback or report a conflict in the data! Write to us at  data@eiti.org" xr:uid="{95C432BD-4805-43FB-BFB4-24CA5D2DDD85}"/>
    <hyperlink ref="C13:K13" r:id="rId6" location="r4-1" display="Exigence ITIE 4.1.c: Paiements des entreprises ;  Exigence ITIE 4.7: Déclaration par projet" xr:uid="{56E47720-71A5-4292-8CE6-DF965AE29E62}"/>
  </hyperlinks>
  <pageMargins left="0.7" right="0.7" top="0.75" bottom="0.75" header="0.3" footer="0.3"/>
  <pageSetup paperSize="9" orientation="portrait" r:id="rId7"/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B62CD62-4315-4760-9D20-3717CF5F4392}">
          <x14:formula1>
            <xm:f>Listes!$I$11:$I$168</xm:f>
          </x14:formula1>
          <xm:sqref>J481</xm:sqref>
        </x14:dataValidation>
        <x14:dataValidation type="list" allowBlank="1" showInputMessage="1" showErrorMessage="1" xr:uid="{835B35E2-CA88-4442-A5C8-F01CD6E7D433}">
          <x14:formula1>
            <xm:f>Listes!$I$3:$I$7</xm:f>
          </x14:formula1>
          <xm:sqref>K15:K475</xm:sqref>
        </x14:dataValidation>
        <x14:dataValidation type="list" operator="greaterThanOrEqual" allowBlank="1" showInputMessage="1" showErrorMessage="1" errorTitle="Nombre" error="Veuillez saisir uniquement des chiffres dans cette cellule. " xr:uid="{DDA99A49-5FA2-4501-BEE8-B7997A8E7207}">
          <x14:formula1>
            <xm:f>Listes!$I$11:$I$168</xm:f>
          </x14:formula1>
          <xm:sqref>I15:I480</xm:sqref>
        </x14:dataValidation>
        <x14:dataValidation type="list" allowBlank="1" showInputMessage="1" showErrorMessage="1" xr:uid="{E517FE03-1D14-4653-BEC3-9C25B305920A}">
          <x14:formula1>
            <xm:f>'Partie 3 - Entités déclarantes'!$B$41:$B$56</xm:f>
          </x14:formula1>
          <xm:sqref>H15:H480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E246"/>
  <sheetViews>
    <sheetView topLeftCell="O15" zoomScale="70" zoomScaleNormal="70" workbookViewId="0">
      <selection activeCell="T15" sqref="T15"/>
    </sheetView>
  </sheetViews>
  <sheetFormatPr baseColWidth="10" defaultColWidth="26.33203125" defaultRowHeight="14.4" x14ac:dyDescent="0.3"/>
  <cols>
    <col min="7" max="7" width="29" customWidth="1"/>
    <col min="10" max="10" width="18.6640625" customWidth="1"/>
    <col min="11" max="11" width="29.6640625" customWidth="1"/>
    <col min="12" max="12" width="4" customWidth="1"/>
    <col min="13" max="13" width="3.6640625" customWidth="1"/>
    <col min="17" max="17" width="6.6640625" customWidth="1"/>
    <col min="18" max="18" width="5.33203125" customWidth="1"/>
    <col min="20" max="20" width="39.33203125" customWidth="1"/>
    <col min="26" max="26" width="8.6640625" customWidth="1"/>
    <col min="28" max="28" width="8.44140625" customWidth="1"/>
  </cols>
  <sheetData>
    <row r="1" spans="1:31" ht="28.8" x14ac:dyDescent="0.3">
      <c r="A1" s="5" t="s">
        <v>572</v>
      </c>
      <c r="B1" s="3"/>
      <c r="C1" s="3"/>
      <c r="D1" s="3"/>
      <c r="E1" s="3"/>
      <c r="F1" s="3"/>
      <c r="G1" s="3"/>
      <c r="H1" s="3"/>
      <c r="I1" s="5" t="s">
        <v>573</v>
      </c>
      <c r="J1" s="3"/>
      <c r="K1" s="5" t="s">
        <v>574</v>
      </c>
      <c r="L1" s="3"/>
      <c r="M1" s="3"/>
      <c r="N1" s="5" t="s">
        <v>575</v>
      </c>
      <c r="O1" s="5"/>
      <c r="P1" s="3"/>
      <c r="Q1" s="3"/>
      <c r="R1" s="3"/>
      <c r="S1" s="5" t="s">
        <v>576</v>
      </c>
      <c r="T1" s="3"/>
      <c r="U1" s="3"/>
      <c r="V1" s="3"/>
      <c r="W1" s="3"/>
      <c r="X1" s="3"/>
      <c r="Y1" s="3"/>
      <c r="Z1" s="3"/>
      <c r="AA1" s="5" t="s">
        <v>577</v>
      </c>
      <c r="AB1" s="3"/>
      <c r="AC1" s="5" t="s">
        <v>578</v>
      </c>
      <c r="AE1" s="5" t="s">
        <v>579</v>
      </c>
    </row>
    <row r="2" spans="1:31" ht="28.8" x14ac:dyDescent="0.3">
      <c r="A2" s="5" t="s">
        <v>580</v>
      </c>
      <c r="B2" s="5" t="s">
        <v>581</v>
      </c>
      <c r="C2" s="5" t="s">
        <v>582</v>
      </c>
      <c r="D2" s="5" t="s">
        <v>583</v>
      </c>
      <c r="E2" s="5" t="s">
        <v>584</v>
      </c>
      <c r="F2" s="5" t="s">
        <v>585</v>
      </c>
      <c r="G2" s="5" t="s">
        <v>586</v>
      </c>
      <c r="H2" s="3"/>
      <c r="I2" s="3" t="s">
        <v>587</v>
      </c>
      <c r="J2" s="3"/>
      <c r="K2" s="3" t="s">
        <v>587</v>
      </c>
      <c r="L2" s="3"/>
      <c r="M2" s="3"/>
      <c r="N2" s="6" t="s">
        <v>588</v>
      </c>
      <c r="O2" s="6" t="s">
        <v>589</v>
      </c>
      <c r="P2" s="6" t="s">
        <v>590</v>
      </c>
      <c r="Q2" s="3"/>
      <c r="R2" s="3"/>
      <c r="S2" s="5" t="s">
        <v>591</v>
      </c>
      <c r="T2" s="5" t="s">
        <v>592</v>
      </c>
      <c r="U2" s="5" t="s">
        <v>593</v>
      </c>
      <c r="V2" s="5" t="s">
        <v>594</v>
      </c>
      <c r="W2" s="5" t="s">
        <v>595</v>
      </c>
      <c r="X2" s="5" t="s">
        <v>596</v>
      </c>
      <c r="Y2" s="5" t="s">
        <v>597</v>
      </c>
      <c r="Z2" s="3"/>
      <c r="AA2" s="5" t="s">
        <v>598</v>
      </c>
      <c r="AB2" s="3"/>
      <c r="AC2" s="3" t="s">
        <v>599</v>
      </c>
      <c r="AE2" t="s">
        <v>600</v>
      </c>
    </row>
    <row r="3" spans="1:31" ht="43.2" x14ac:dyDescent="0.3">
      <c r="A3" s="3" t="s">
        <v>601</v>
      </c>
      <c r="B3" s="3" t="s">
        <v>602</v>
      </c>
      <c r="C3" s="3" t="s">
        <v>603</v>
      </c>
      <c r="D3" s="3" t="s">
        <v>604</v>
      </c>
      <c r="E3" s="3" t="s">
        <v>605</v>
      </c>
      <c r="F3" s="3">
        <v>971</v>
      </c>
      <c r="G3" s="3" t="s">
        <v>606</v>
      </c>
      <c r="H3" s="3"/>
      <c r="I3" s="3" t="s">
        <v>607</v>
      </c>
      <c r="J3" s="3"/>
      <c r="K3" s="7" t="s">
        <v>608</v>
      </c>
      <c r="L3" s="3"/>
      <c r="M3" s="3"/>
      <c r="N3" s="8" t="s">
        <v>609</v>
      </c>
      <c r="O3" s="3" t="s">
        <v>610</v>
      </c>
      <c r="P3" s="3" t="s">
        <v>611</v>
      </c>
      <c r="Q3" s="3"/>
      <c r="R3" s="3"/>
      <c r="S3" s="3" t="s">
        <v>486</v>
      </c>
      <c r="T3" s="3" t="s">
        <v>612</v>
      </c>
      <c r="U3" s="3" t="s">
        <v>613</v>
      </c>
      <c r="V3" s="3" t="s">
        <v>614</v>
      </c>
      <c r="W3" s="3" t="s">
        <v>615</v>
      </c>
      <c r="X3" s="3" t="s">
        <v>486</v>
      </c>
      <c r="Y3" s="3" t="s">
        <v>486</v>
      </c>
      <c r="Z3" s="3"/>
      <c r="AA3" s="3" t="s">
        <v>616</v>
      </c>
      <c r="AB3" s="3"/>
      <c r="AC3" s="3" t="s">
        <v>617</v>
      </c>
      <c r="AE3" t="s">
        <v>618</v>
      </c>
    </row>
    <row r="4" spans="1:31" ht="43.2" x14ac:dyDescent="0.3">
      <c r="A4" t="s">
        <v>619</v>
      </c>
      <c r="B4" t="s">
        <v>620</v>
      </c>
      <c r="C4" t="s">
        <v>621</v>
      </c>
      <c r="D4" t="s">
        <v>622</v>
      </c>
      <c r="E4" t="s">
        <v>623</v>
      </c>
      <c r="F4">
        <v>710</v>
      </c>
      <c r="G4" t="s">
        <v>624</v>
      </c>
      <c r="H4" s="3"/>
      <c r="I4" s="3" t="s">
        <v>67</v>
      </c>
      <c r="J4" s="3"/>
      <c r="K4" s="3" t="s">
        <v>625</v>
      </c>
      <c r="L4" s="3"/>
      <c r="M4" s="3"/>
      <c r="N4" s="8" t="s">
        <v>626</v>
      </c>
      <c r="O4" s="3" t="s">
        <v>627</v>
      </c>
      <c r="P4" s="3" t="s">
        <v>628</v>
      </c>
      <c r="Q4" s="3"/>
      <c r="R4" s="3"/>
      <c r="S4" s="3" t="s">
        <v>483</v>
      </c>
      <c r="T4" s="3" t="s">
        <v>629</v>
      </c>
      <c r="U4" s="3" t="s">
        <v>630</v>
      </c>
      <c r="V4" s="3" t="s">
        <v>614</v>
      </c>
      <c r="W4" s="3" t="s">
        <v>631</v>
      </c>
      <c r="X4" s="3" t="s">
        <v>483</v>
      </c>
      <c r="Y4" s="3" t="s">
        <v>483</v>
      </c>
      <c r="Z4" s="3"/>
      <c r="AA4" s="3" t="s">
        <v>86</v>
      </c>
      <c r="AB4" s="3"/>
      <c r="AC4" s="3" t="s">
        <v>632</v>
      </c>
      <c r="AE4" t="s">
        <v>633</v>
      </c>
    </row>
    <row r="5" spans="1:31" ht="28.8" x14ac:dyDescent="0.3">
      <c r="A5" s="3" t="s">
        <v>634</v>
      </c>
      <c r="B5" s="3" t="s">
        <v>635</v>
      </c>
      <c r="C5" s="3" t="s">
        <v>636</v>
      </c>
      <c r="D5" s="3" t="s">
        <v>637</v>
      </c>
      <c r="E5" s="3" t="s">
        <v>638</v>
      </c>
      <c r="F5" s="3">
        <v>8</v>
      </c>
      <c r="G5" s="3" t="s">
        <v>639</v>
      </c>
      <c r="H5" s="3"/>
      <c r="I5" s="3" t="s">
        <v>640</v>
      </c>
      <c r="J5" s="3"/>
      <c r="K5" s="3" t="s">
        <v>133</v>
      </c>
      <c r="L5" s="3"/>
      <c r="M5" s="3"/>
      <c r="N5" s="8" t="s">
        <v>641</v>
      </c>
      <c r="O5" s="3" t="s">
        <v>642</v>
      </c>
      <c r="P5" s="3" t="s">
        <v>643</v>
      </c>
      <c r="Q5" s="3"/>
      <c r="R5" s="3"/>
      <c r="S5" s="3" t="s">
        <v>479</v>
      </c>
      <c r="T5" s="3" t="s">
        <v>644</v>
      </c>
      <c r="U5" s="3" t="s">
        <v>645</v>
      </c>
      <c r="V5" s="3" t="s">
        <v>614</v>
      </c>
      <c r="W5" s="3" t="s">
        <v>479</v>
      </c>
      <c r="X5" s="3" t="s">
        <v>479</v>
      </c>
      <c r="Y5" s="3" t="s">
        <v>479</v>
      </c>
      <c r="Z5" s="3"/>
      <c r="AA5" s="3" t="s">
        <v>87</v>
      </c>
      <c r="AB5" s="3"/>
      <c r="AC5" s="3" t="s">
        <v>416</v>
      </c>
      <c r="AE5" t="s">
        <v>646</v>
      </c>
    </row>
    <row r="6" spans="1:31" x14ac:dyDescent="0.3">
      <c r="A6" s="3" t="s">
        <v>647</v>
      </c>
      <c r="B6" s="3" t="s">
        <v>648</v>
      </c>
      <c r="C6" s="3" t="s">
        <v>649</v>
      </c>
      <c r="D6" s="3" t="s">
        <v>650</v>
      </c>
      <c r="E6" s="3" t="s">
        <v>651</v>
      </c>
      <c r="F6" s="3">
        <v>12</v>
      </c>
      <c r="G6" s="3" t="s">
        <v>652</v>
      </c>
      <c r="H6" s="3"/>
      <c r="I6" s="3" t="s">
        <v>73</v>
      </c>
      <c r="J6" s="3"/>
      <c r="K6" s="3" t="s">
        <v>106</v>
      </c>
      <c r="L6" s="3"/>
      <c r="M6" s="3"/>
      <c r="N6" s="8" t="s">
        <v>653</v>
      </c>
      <c r="O6" s="3" t="s">
        <v>654</v>
      </c>
      <c r="P6" s="3" t="s">
        <v>198</v>
      </c>
      <c r="Q6" s="3"/>
      <c r="R6" s="3"/>
      <c r="S6" s="3" t="s">
        <v>655</v>
      </c>
      <c r="T6" s="3" t="s">
        <v>656</v>
      </c>
      <c r="U6" s="3" t="s">
        <v>657</v>
      </c>
      <c r="V6" s="3" t="s">
        <v>614</v>
      </c>
      <c r="W6" s="3" t="s">
        <v>655</v>
      </c>
      <c r="X6" s="3" t="s">
        <v>655</v>
      </c>
      <c r="Y6" s="3" t="s">
        <v>655</v>
      </c>
      <c r="Z6" s="3"/>
      <c r="AA6" s="3" t="s">
        <v>658</v>
      </c>
      <c r="AB6" s="3"/>
      <c r="AC6" s="3" t="s">
        <v>659</v>
      </c>
      <c r="AE6" t="s">
        <v>660</v>
      </c>
    </row>
    <row r="7" spans="1:31" ht="57.6" x14ac:dyDescent="0.3">
      <c r="A7" t="s">
        <v>661</v>
      </c>
      <c r="B7" t="s">
        <v>662</v>
      </c>
      <c r="C7" t="s">
        <v>663</v>
      </c>
      <c r="D7" t="s">
        <v>664</v>
      </c>
      <c r="E7" t="s">
        <v>665</v>
      </c>
      <c r="F7">
        <v>978</v>
      </c>
      <c r="G7" t="s">
        <v>666</v>
      </c>
      <c r="H7" s="3"/>
      <c r="I7" s="3" t="s">
        <v>414</v>
      </c>
      <c r="J7" s="3"/>
      <c r="K7" s="3" t="s">
        <v>161</v>
      </c>
      <c r="L7" s="3"/>
      <c r="N7" s="8" t="s">
        <v>667</v>
      </c>
      <c r="O7" s="3" t="s">
        <v>668</v>
      </c>
      <c r="P7" s="3" t="s">
        <v>669</v>
      </c>
      <c r="Q7" s="3"/>
      <c r="R7" s="3"/>
      <c r="S7" s="3" t="s">
        <v>670</v>
      </c>
      <c r="T7" s="3" t="s">
        <v>671</v>
      </c>
      <c r="U7" s="3" t="s">
        <v>672</v>
      </c>
      <c r="V7" s="3" t="s">
        <v>614</v>
      </c>
      <c r="W7" s="3" t="s">
        <v>673</v>
      </c>
      <c r="X7" s="3" t="s">
        <v>674</v>
      </c>
      <c r="Y7" s="3" t="s">
        <v>674</v>
      </c>
      <c r="Z7" s="3"/>
      <c r="AA7" s="3" t="s">
        <v>414</v>
      </c>
      <c r="AB7" s="3"/>
      <c r="AC7" s="3" t="s">
        <v>394</v>
      </c>
      <c r="AE7" t="s">
        <v>346</v>
      </c>
    </row>
    <row r="8" spans="1:31" ht="28.8" x14ac:dyDescent="0.3">
      <c r="A8" s="3" t="s">
        <v>675</v>
      </c>
      <c r="B8" s="3" t="s">
        <v>676</v>
      </c>
      <c r="C8" s="3" t="s">
        <v>677</v>
      </c>
      <c r="D8" s="3" t="s">
        <v>678</v>
      </c>
      <c r="E8" s="3" t="s">
        <v>665</v>
      </c>
      <c r="F8" s="3">
        <v>978</v>
      </c>
      <c r="G8" s="3" t="s">
        <v>666</v>
      </c>
      <c r="H8" s="3"/>
      <c r="I8" s="3"/>
      <c r="J8" s="3"/>
      <c r="K8" s="3"/>
      <c r="L8" s="3"/>
      <c r="M8" s="3"/>
      <c r="N8" s="8" t="s">
        <v>679</v>
      </c>
      <c r="O8" s="3" t="s">
        <v>680</v>
      </c>
      <c r="P8" s="3" t="s">
        <v>681</v>
      </c>
      <c r="Q8" s="3"/>
      <c r="R8" s="3"/>
      <c r="S8" s="3" t="s">
        <v>682</v>
      </c>
      <c r="T8" s="3" t="s">
        <v>683</v>
      </c>
      <c r="U8" s="3" t="s">
        <v>684</v>
      </c>
      <c r="V8" s="3" t="s">
        <v>614</v>
      </c>
      <c r="W8" s="3" t="s">
        <v>673</v>
      </c>
      <c r="X8" s="3" t="s">
        <v>682</v>
      </c>
      <c r="Y8" s="3" t="s">
        <v>682</v>
      </c>
      <c r="Z8" s="3"/>
      <c r="AA8" s="3" t="s">
        <v>685</v>
      </c>
      <c r="AB8" s="3"/>
      <c r="AC8" s="3" t="s">
        <v>414</v>
      </c>
    </row>
    <row r="9" spans="1:31" ht="57.6" x14ac:dyDescent="0.3">
      <c r="A9" s="3" t="s">
        <v>686</v>
      </c>
      <c r="B9" s="3" t="s">
        <v>687</v>
      </c>
      <c r="C9" s="3" t="s">
        <v>688</v>
      </c>
      <c r="D9" s="3" t="s">
        <v>689</v>
      </c>
      <c r="E9" s="3" t="s">
        <v>690</v>
      </c>
      <c r="F9" s="3">
        <v>973</v>
      </c>
      <c r="G9" s="3" t="s">
        <v>691</v>
      </c>
      <c r="H9" s="3"/>
      <c r="I9" s="5" t="s">
        <v>692</v>
      </c>
      <c r="J9" s="3"/>
      <c r="K9" s="3"/>
      <c r="L9" s="3"/>
      <c r="M9" s="3"/>
      <c r="N9" s="8" t="s">
        <v>693</v>
      </c>
      <c r="O9" s="3" t="s">
        <v>694</v>
      </c>
      <c r="P9" s="3" t="s">
        <v>695</v>
      </c>
      <c r="Q9" s="3"/>
      <c r="R9" s="3"/>
      <c r="S9" s="3" t="s">
        <v>514</v>
      </c>
      <c r="T9" s="3" t="s">
        <v>696</v>
      </c>
      <c r="U9" s="3" t="s">
        <v>697</v>
      </c>
      <c r="V9" s="3" t="s">
        <v>614</v>
      </c>
      <c r="W9" s="3" t="s">
        <v>673</v>
      </c>
      <c r="X9" s="3" t="s">
        <v>698</v>
      </c>
      <c r="Y9" s="3" t="s">
        <v>514</v>
      </c>
      <c r="Z9" s="3"/>
      <c r="AA9" s="3" t="s">
        <v>394</v>
      </c>
      <c r="AB9" s="3"/>
      <c r="AC9" s="3"/>
    </row>
    <row r="10" spans="1:31" ht="57.6" x14ac:dyDescent="0.3">
      <c r="A10" s="3" t="s">
        <v>699</v>
      </c>
      <c r="B10" s="3" t="s">
        <v>700</v>
      </c>
      <c r="C10" s="3" t="s">
        <v>701</v>
      </c>
      <c r="D10" s="3" t="s">
        <v>702</v>
      </c>
      <c r="E10" s="3" t="s">
        <v>703</v>
      </c>
      <c r="F10" s="3">
        <v>951</v>
      </c>
      <c r="G10" s="3" t="s">
        <v>704</v>
      </c>
      <c r="H10" s="3"/>
      <c r="I10" s="4" t="s">
        <v>705</v>
      </c>
      <c r="J10" s="4" t="s">
        <v>706</v>
      </c>
      <c r="K10" s="9" t="s">
        <v>707</v>
      </c>
      <c r="L10" s="3"/>
      <c r="M10" s="3"/>
      <c r="N10" s="8" t="s">
        <v>708</v>
      </c>
      <c r="O10" s="3" t="s">
        <v>709</v>
      </c>
      <c r="P10" s="3" t="s">
        <v>710</v>
      </c>
      <c r="Q10" s="3"/>
      <c r="R10" s="3"/>
      <c r="S10" s="3" t="s">
        <v>711</v>
      </c>
      <c r="T10" s="3" t="s">
        <v>712</v>
      </c>
      <c r="U10" s="3" t="s">
        <v>713</v>
      </c>
      <c r="V10" s="3" t="s">
        <v>614</v>
      </c>
      <c r="W10" s="3" t="s">
        <v>673</v>
      </c>
      <c r="X10" s="3" t="s">
        <v>698</v>
      </c>
      <c r="Y10" s="3" t="s">
        <v>711</v>
      </c>
      <c r="Z10" s="3"/>
      <c r="AA10" s="3"/>
      <c r="AB10" s="3"/>
      <c r="AC10" s="3"/>
    </row>
    <row r="11" spans="1:31" ht="57.6" x14ac:dyDescent="0.3">
      <c r="A11" s="3" t="s">
        <v>714</v>
      </c>
      <c r="B11" s="3" t="s">
        <v>715</v>
      </c>
      <c r="C11" s="3" t="s">
        <v>716</v>
      </c>
      <c r="D11" s="3" t="s">
        <v>717</v>
      </c>
      <c r="E11" s="3" t="s">
        <v>703</v>
      </c>
      <c r="F11" s="3">
        <v>951</v>
      </c>
      <c r="G11" s="3" t="s">
        <v>704</v>
      </c>
      <c r="H11" s="3"/>
      <c r="I11" s="10" t="s">
        <v>718</v>
      </c>
      <c r="J11" s="10">
        <v>784</v>
      </c>
      <c r="K11" s="11" t="s">
        <v>719</v>
      </c>
      <c r="L11" s="3"/>
      <c r="M11" s="3"/>
      <c r="N11" s="8" t="s">
        <v>720</v>
      </c>
      <c r="O11" s="3" t="s">
        <v>721</v>
      </c>
      <c r="P11" s="3" t="s">
        <v>722</v>
      </c>
      <c r="Q11" s="3"/>
      <c r="R11" s="3"/>
      <c r="S11" s="3" t="s">
        <v>723</v>
      </c>
      <c r="T11" s="3" t="s">
        <v>724</v>
      </c>
      <c r="U11" s="3" t="s">
        <v>725</v>
      </c>
      <c r="V11" s="3" t="s">
        <v>614</v>
      </c>
      <c r="W11" s="3" t="s">
        <v>673</v>
      </c>
      <c r="X11" s="3" t="s">
        <v>698</v>
      </c>
      <c r="Y11" s="3" t="s">
        <v>723</v>
      </c>
      <c r="Z11" s="3"/>
      <c r="AA11" s="3"/>
      <c r="AB11" s="3"/>
      <c r="AC11" s="3"/>
    </row>
    <row r="12" spans="1:31" ht="43.2" x14ac:dyDescent="0.3">
      <c r="A12" t="s">
        <v>726</v>
      </c>
      <c r="B12" t="s">
        <v>727</v>
      </c>
      <c r="C12" t="s">
        <v>728</v>
      </c>
      <c r="D12" t="s">
        <v>729</v>
      </c>
      <c r="E12" t="s">
        <v>730</v>
      </c>
      <c r="F12">
        <v>532</v>
      </c>
      <c r="G12" t="s">
        <v>731</v>
      </c>
      <c r="H12" s="3"/>
      <c r="I12" s="10" t="s">
        <v>732</v>
      </c>
      <c r="J12" s="10">
        <v>971</v>
      </c>
      <c r="K12" s="11" t="s">
        <v>733</v>
      </c>
      <c r="L12" s="3"/>
      <c r="M12" s="3"/>
      <c r="N12" s="8" t="s">
        <v>734</v>
      </c>
      <c r="O12" s="3" t="s">
        <v>735</v>
      </c>
      <c r="P12" s="3" t="s">
        <v>736</v>
      </c>
      <c r="Q12" s="3"/>
      <c r="R12" s="3"/>
      <c r="S12" s="3" t="s">
        <v>472</v>
      </c>
      <c r="T12" s="3" t="s">
        <v>737</v>
      </c>
      <c r="U12" s="3" t="s">
        <v>738</v>
      </c>
      <c r="V12" s="3" t="s">
        <v>614</v>
      </c>
      <c r="W12" s="3" t="s">
        <v>739</v>
      </c>
      <c r="X12" s="3" t="s">
        <v>472</v>
      </c>
      <c r="Y12" s="3" t="s">
        <v>472</v>
      </c>
      <c r="Z12" s="3"/>
      <c r="AA12" s="3"/>
      <c r="AB12" s="3"/>
      <c r="AC12" s="3"/>
    </row>
    <row r="13" spans="1:31" ht="43.2" x14ac:dyDescent="0.3">
      <c r="A13" t="s">
        <v>740</v>
      </c>
      <c r="B13" t="s">
        <v>741</v>
      </c>
      <c r="C13" t="s">
        <v>742</v>
      </c>
      <c r="D13" t="s">
        <v>743</v>
      </c>
      <c r="E13" t="s">
        <v>744</v>
      </c>
      <c r="F13">
        <v>682</v>
      </c>
      <c r="G13" t="s">
        <v>745</v>
      </c>
      <c r="H13" s="3"/>
      <c r="I13" s="10" t="s">
        <v>746</v>
      </c>
      <c r="J13" s="10">
        <v>8</v>
      </c>
      <c r="K13" s="11" t="s">
        <v>747</v>
      </c>
      <c r="L13" s="3"/>
      <c r="M13" s="3"/>
      <c r="N13" s="8" t="s">
        <v>748</v>
      </c>
      <c r="O13" s="3" t="s">
        <v>749</v>
      </c>
      <c r="P13" s="3" t="s">
        <v>750</v>
      </c>
      <c r="Q13" s="3"/>
      <c r="R13" s="3"/>
      <c r="S13" s="3" t="s">
        <v>475</v>
      </c>
      <c r="T13" s="3" t="s">
        <v>751</v>
      </c>
      <c r="U13" s="3" t="s">
        <v>752</v>
      </c>
      <c r="V13" s="3" t="s">
        <v>614</v>
      </c>
      <c r="W13" s="3" t="s">
        <v>739</v>
      </c>
      <c r="X13" s="3" t="s">
        <v>475</v>
      </c>
      <c r="Y13" s="3" t="s">
        <v>475</v>
      </c>
      <c r="Z13" s="3"/>
      <c r="AA13" s="3"/>
      <c r="AB13" s="3"/>
      <c r="AC13" s="3"/>
    </row>
    <row r="14" spans="1:31" ht="43.2" x14ac:dyDescent="0.3">
      <c r="A14" s="3" t="s">
        <v>753</v>
      </c>
      <c r="B14" s="3" t="s">
        <v>754</v>
      </c>
      <c r="C14" s="3" t="s">
        <v>755</v>
      </c>
      <c r="D14" s="3" t="s">
        <v>756</v>
      </c>
      <c r="E14" s="3" t="s">
        <v>757</v>
      </c>
      <c r="F14" s="3">
        <v>32</v>
      </c>
      <c r="G14" s="3" t="s">
        <v>758</v>
      </c>
      <c r="H14" s="3"/>
      <c r="I14" s="10" t="s">
        <v>759</v>
      </c>
      <c r="J14" s="10">
        <v>51</v>
      </c>
      <c r="K14" s="11" t="s">
        <v>760</v>
      </c>
      <c r="L14" s="3"/>
      <c r="M14" s="3"/>
      <c r="N14" s="8" t="s">
        <v>761</v>
      </c>
      <c r="O14" s="3" t="s">
        <v>762</v>
      </c>
      <c r="P14" s="3" t="s">
        <v>763</v>
      </c>
      <c r="Q14" s="3"/>
      <c r="R14" s="3"/>
      <c r="S14" s="3" t="s">
        <v>764</v>
      </c>
      <c r="T14" s="3" t="s">
        <v>765</v>
      </c>
      <c r="U14" s="3" t="s">
        <v>766</v>
      </c>
      <c r="V14" s="3" t="s">
        <v>614</v>
      </c>
      <c r="W14" s="3" t="s">
        <v>739</v>
      </c>
      <c r="X14" s="3" t="s">
        <v>764</v>
      </c>
      <c r="Y14" s="3" t="s">
        <v>764</v>
      </c>
      <c r="Z14" s="3"/>
      <c r="AA14" s="3"/>
      <c r="AB14" s="3"/>
      <c r="AC14" s="3"/>
    </row>
    <row r="15" spans="1:31" ht="43.2" x14ac:dyDescent="0.3">
      <c r="A15" s="3" t="s">
        <v>767</v>
      </c>
      <c r="B15" s="3" t="s">
        <v>768</v>
      </c>
      <c r="C15" s="3" t="s">
        <v>769</v>
      </c>
      <c r="D15" s="3" t="s">
        <v>770</v>
      </c>
      <c r="E15" s="3" t="s">
        <v>771</v>
      </c>
      <c r="F15" s="3">
        <v>51</v>
      </c>
      <c r="G15" s="3" t="s">
        <v>772</v>
      </c>
      <c r="H15" s="3"/>
      <c r="I15" s="10" t="s">
        <v>773</v>
      </c>
      <c r="J15" s="10">
        <v>532</v>
      </c>
      <c r="K15" s="11" t="s">
        <v>774</v>
      </c>
      <c r="L15" s="3"/>
      <c r="M15" s="3"/>
      <c r="N15" s="8" t="s">
        <v>775</v>
      </c>
      <c r="O15" s="3" t="s">
        <v>776</v>
      </c>
      <c r="P15" s="3" t="s">
        <v>777</v>
      </c>
      <c r="Q15" s="3"/>
      <c r="R15" s="3"/>
      <c r="S15" s="3" t="s">
        <v>778</v>
      </c>
      <c r="T15" s="3" t="s">
        <v>779</v>
      </c>
      <c r="U15" s="3" t="s">
        <v>780</v>
      </c>
      <c r="V15" s="3" t="s">
        <v>614</v>
      </c>
      <c r="W15" s="3" t="s">
        <v>778</v>
      </c>
      <c r="X15" s="3" t="s">
        <v>778</v>
      </c>
      <c r="Y15" s="3" t="s">
        <v>778</v>
      </c>
      <c r="Z15" s="3"/>
      <c r="AA15" s="3"/>
      <c r="AB15" s="3"/>
      <c r="AC15" s="3"/>
    </row>
    <row r="16" spans="1:31" ht="28.8" x14ac:dyDescent="0.3">
      <c r="A16" s="3" t="s">
        <v>781</v>
      </c>
      <c r="B16" s="3" t="s">
        <v>782</v>
      </c>
      <c r="C16" s="3" t="s">
        <v>783</v>
      </c>
      <c r="D16" s="3" t="s">
        <v>784</v>
      </c>
      <c r="E16" s="3" t="s">
        <v>785</v>
      </c>
      <c r="F16" s="3">
        <v>533</v>
      </c>
      <c r="G16" s="3" t="s">
        <v>786</v>
      </c>
      <c r="H16" s="3"/>
      <c r="I16" s="10" t="s">
        <v>787</v>
      </c>
      <c r="J16" s="10">
        <v>973</v>
      </c>
      <c r="K16" s="11" t="s">
        <v>788</v>
      </c>
      <c r="L16" s="3"/>
      <c r="M16" s="3"/>
      <c r="N16" s="8" t="s">
        <v>789</v>
      </c>
      <c r="O16" s="3" t="s">
        <v>790</v>
      </c>
      <c r="P16" s="3" t="s">
        <v>791</v>
      </c>
      <c r="Q16" s="3"/>
      <c r="R16" s="3"/>
      <c r="S16" s="3" t="s">
        <v>467</v>
      </c>
      <c r="T16" s="3" t="s">
        <v>792</v>
      </c>
      <c r="U16" s="3" t="s">
        <v>793</v>
      </c>
      <c r="V16" s="3" t="s">
        <v>794</v>
      </c>
      <c r="W16" s="3" t="s">
        <v>467</v>
      </c>
      <c r="X16" s="3" t="s">
        <v>467</v>
      </c>
      <c r="Y16" s="3" t="s">
        <v>467</v>
      </c>
      <c r="Z16" s="3"/>
      <c r="AA16" s="3"/>
      <c r="AB16" s="3"/>
      <c r="AC16" s="3"/>
    </row>
    <row r="17" spans="1:29" ht="28.8" x14ac:dyDescent="0.3">
      <c r="A17" s="3" t="s">
        <v>795</v>
      </c>
      <c r="B17" s="3" t="s">
        <v>796</v>
      </c>
      <c r="C17" s="3" t="s">
        <v>797</v>
      </c>
      <c r="D17" s="3" t="s">
        <v>798</v>
      </c>
      <c r="E17" s="3" t="s">
        <v>799</v>
      </c>
      <c r="F17" s="3">
        <v>36</v>
      </c>
      <c r="G17" s="3" t="s">
        <v>800</v>
      </c>
      <c r="H17" s="3"/>
      <c r="I17" s="10" t="s">
        <v>801</v>
      </c>
      <c r="J17" s="10">
        <v>32</v>
      </c>
      <c r="K17" s="11" t="s">
        <v>802</v>
      </c>
      <c r="L17" s="3"/>
      <c r="M17" s="3"/>
      <c r="N17" s="8" t="s">
        <v>803</v>
      </c>
      <c r="O17" s="3" t="s">
        <v>804</v>
      </c>
      <c r="P17" s="3" t="s">
        <v>805</v>
      </c>
      <c r="Q17" s="3"/>
      <c r="R17" s="3"/>
      <c r="S17" s="3" t="s">
        <v>492</v>
      </c>
      <c r="T17" s="3" t="s">
        <v>806</v>
      </c>
      <c r="U17" s="3" t="s">
        <v>807</v>
      </c>
      <c r="V17" s="3" t="s">
        <v>808</v>
      </c>
      <c r="W17" s="3" t="s">
        <v>809</v>
      </c>
      <c r="X17" s="3" t="s">
        <v>810</v>
      </c>
      <c r="Y17" s="3" t="s">
        <v>492</v>
      </c>
      <c r="Z17" s="3"/>
      <c r="AA17" s="3"/>
      <c r="AB17" s="3"/>
      <c r="AC17" s="3"/>
    </row>
    <row r="18" spans="1:29" ht="28.8" x14ac:dyDescent="0.3">
      <c r="A18" s="3" t="s">
        <v>811</v>
      </c>
      <c r="B18" s="3" t="s">
        <v>812</v>
      </c>
      <c r="C18" s="3" t="s">
        <v>813</v>
      </c>
      <c r="D18" s="3" t="s">
        <v>814</v>
      </c>
      <c r="E18" s="3" t="s">
        <v>665</v>
      </c>
      <c r="F18" s="3">
        <v>978</v>
      </c>
      <c r="G18" s="3" t="s">
        <v>666</v>
      </c>
      <c r="H18" s="3"/>
      <c r="I18" s="10" t="s">
        <v>815</v>
      </c>
      <c r="J18" s="10">
        <v>36</v>
      </c>
      <c r="K18" s="11" t="s">
        <v>816</v>
      </c>
      <c r="L18" s="3"/>
      <c r="M18" s="3"/>
      <c r="N18" s="8" t="s">
        <v>817</v>
      </c>
      <c r="O18" s="3" t="s">
        <v>818</v>
      </c>
      <c r="P18" s="3" t="s">
        <v>201</v>
      </c>
      <c r="Q18" s="3"/>
      <c r="R18" s="3"/>
      <c r="S18" s="3" t="s">
        <v>498</v>
      </c>
      <c r="T18" s="3" t="s">
        <v>819</v>
      </c>
      <c r="U18" s="3" t="s">
        <v>820</v>
      </c>
      <c r="V18" s="3" t="s">
        <v>808</v>
      </c>
      <c r="W18" s="3" t="s">
        <v>809</v>
      </c>
      <c r="X18" s="3" t="s">
        <v>810</v>
      </c>
      <c r="Y18" s="3" t="s">
        <v>498</v>
      </c>
      <c r="Z18" s="3"/>
      <c r="AA18" s="3"/>
      <c r="AB18" s="3"/>
      <c r="AC18" s="3"/>
    </row>
    <row r="19" spans="1:29" ht="28.8" x14ac:dyDescent="0.3">
      <c r="A19" s="3" t="s">
        <v>821</v>
      </c>
      <c r="B19" s="3" t="s">
        <v>822</v>
      </c>
      <c r="C19" s="3" t="s">
        <v>823</v>
      </c>
      <c r="D19" s="3" t="s">
        <v>824</v>
      </c>
      <c r="E19" s="3" t="s">
        <v>825</v>
      </c>
      <c r="F19" s="3">
        <v>944</v>
      </c>
      <c r="G19" s="3" t="s">
        <v>826</v>
      </c>
      <c r="H19" s="3"/>
      <c r="I19" s="10" t="s">
        <v>827</v>
      </c>
      <c r="J19" s="10">
        <v>533</v>
      </c>
      <c r="K19" s="11" t="s">
        <v>828</v>
      </c>
      <c r="L19" s="3"/>
      <c r="M19" s="3"/>
      <c r="N19" s="8" t="s">
        <v>829</v>
      </c>
      <c r="O19" s="3" t="s">
        <v>830</v>
      </c>
      <c r="P19" s="3" t="s">
        <v>831</v>
      </c>
      <c r="Q19" s="3"/>
      <c r="R19" s="3"/>
      <c r="S19" s="3" t="s">
        <v>832</v>
      </c>
      <c r="T19" s="3" t="s">
        <v>833</v>
      </c>
      <c r="U19" s="3" t="s">
        <v>834</v>
      </c>
      <c r="V19" s="3" t="s">
        <v>808</v>
      </c>
      <c r="W19" s="3" t="s">
        <v>809</v>
      </c>
      <c r="X19" s="3" t="s">
        <v>832</v>
      </c>
      <c r="Y19" s="3" t="s">
        <v>832</v>
      </c>
      <c r="Z19" s="3"/>
      <c r="AA19" s="3"/>
      <c r="AB19" s="3"/>
      <c r="AC19" s="3"/>
    </row>
    <row r="20" spans="1:29" ht="28.8" x14ac:dyDescent="0.3">
      <c r="A20" s="3" t="s">
        <v>835</v>
      </c>
      <c r="B20" s="3" t="s">
        <v>836</v>
      </c>
      <c r="C20" s="3" t="s">
        <v>837</v>
      </c>
      <c r="D20" s="3" t="s">
        <v>838</v>
      </c>
      <c r="E20" s="3" t="s">
        <v>839</v>
      </c>
      <c r="F20" s="3">
        <v>44</v>
      </c>
      <c r="G20" s="3" t="s">
        <v>840</v>
      </c>
      <c r="H20" s="3"/>
      <c r="I20" s="10" t="s">
        <v>841</v>
      </c>
      <c r="J20" s="10">
        <v>944</v>
      </c>
      <c r="K20" s="11" t="s">
        <v>842</v>
      </c>
      <c r="L20" s="3"/>
      <c r="M20" s="3"/>
      <c r="N20" s="8" t="s">
        <v>843</v>
      </c>
      <c r="O20" s="3" t="s">
        <v>844</v>
      </c>
      <c r="P20" s="3" t="s">
        <v>845</v>
      </c>
      <c r="Q20" s="3"/>
      <c r="R20" s="3"/>
      <c r="S20" s="3" t="s">
        <v>488</v>
      </c>
      <c r="T20" s="3" t="s">
        <v>846</v>
      </c>
      <c r="U20" s="3" t="s">
        <v>847</v>
      </c>
      <c r="V20" s="3" t="s">
        <v>808</v>
      </c>
      <c r="W20" s="3" t="s">
        <v>809</v>
      </c>
      <c r="X20" s="3" t="s">
        <v>848</v>
      </c>
      <c r="Y20" s="3" t="s">
        <v>488</v>
      </c>
      <c r="Z20" s="3"/>
      <c r="AA20" s="3"/>
      <c r="AB20" s="3"/>
      <c r="AC20" s="3"/>
    </row>
    <row r="21" spans="1:29" ht="28.8" x14ac:dyDescent="0.3">
      <c r="A21" s="3" t="s">
        <v>849</v>
      </c>
      <c r="B21" s="3" t="s">
        <v>850</v>
      </c>
      <c r="C21" s="3" t="s">
        <v>851</v>
      </c>
      <c r="D21" s="3" t="s">
        <v>852</v>
      </c>
      <c r="E21" s="3" t="s">
        <v>853</v>
      </c>
      <c r="F21" s="3">
        <v>48</v>
      </c>
      <c r="G21" s="3" t="s">
        <v>854</v>
      </c>
      <c r="H21" s="3"/>
      <c r="I21" s="10" t="s">
        <v>855</v>
      </c>
      <c r="J21" s="10">
        <v>977</v>
      </c>
      <c r="K21" s="11" t="s">
        <v>856</v>
      </c>
      <c r="L21" s="3"/>
      <c r="M21" s="3"/>
      <c r="N21" s="8" t="s">
        <v>857</v>
      </c>
      <c r="O21" s="3" t="s">
        <v>858</v>
      </c>
      <c r="P21" s="3" t="s">
        <v>859</v>
      </c>
      <c r="Q21" s="3"/>
      <c r="R21" s="3"/>
      <c r="S21" s="3" t="s">
        <v>860</v>
      </c>
      <c r="T21" s="3" t="s">
        <v>861</v>
      </c>
      <c r="U21" s="3" t="s">
        <v>862</v>
      </c>
      <c r="V21" s="3" t="s">
        <v>808</v>
      </c>
      <c r="W21" s="3" t="s">
        <v>809</v>
      </c>
      <c r="X21" s="3" t="s">
        <v>848</v>
      </c>
      <c r="Y21" s="3" t="s">
        <v>860</v>
      </c>
      <c r="Z21" s="3"/>
      <c r="AA21" s="3"/>
      <c r="AB21" s="3"/>
      <c r="AC21" s="3"/>
    </row>
    <row r="22" spans="1:29" ht="28.8" x14ac:dyDescent="0.3">
      <c r="A22" s="3" t="s">
        <v>863</v>
      </c>
      <c r="B22" s="3" t="s">
        <v>864</v>
      </c>
      <c r="C22" s="3" t="s">
        <v>865</v>
      </c>
      <c r="D22" s="3" t="s">
        <v>866</v>
      </c>
      <c r="E22" s="3" t="s">
        <v>867</v>
      </c>
      <c r="F22" s="3">
        <v>50</v>
      </c>
      <c r="G22" s="3" t="s">
        <v>868</v>
      </c>
      <c r="H22" s="3"/>
      <c r="I22" s="10" t="s">
        <v>869</v>
      </c>
      <c r="J22" s="10">
        <v>52</v>
      </c>
      <c r="K22" s="11" t="s">
        <v>870</v>
      </c>
      <c r="L22" s="3"/>
      <c r="M22" s="3"/>
      <c r="N22" s="8" t="s">
        <v>871</v>
      </c>
      <c r="O22" s="3" t="s">
        <v>872</v>
      </c>
      <c r="P22" s="3" t="s">
        <v>873</v>
      </c>
      <c r="Q22" s="3"/>
      <c r="R22" s="3"/>
      <c r="S22" s="3" t="s">
        <v>874</v>
      </c>
      <c r="T22" s="3" t="s">
        <v>875</v>
      </c>
      <c r="U22" s="3" t="s">
        <v>876</v>
      </c>
      <c r="V22" s="3" t="s">
        <v>808</v>
      </c>
      <c r="W22" s="3" t="s">
        <v>809</v>
      </c>
      <c r="X22" s="3" t="s">
        <v>848</v>
      </c>
      <c r="Y22" s="3" t="s">
        <v>877</v>
      </c>
      <c r="Z22" s="3"/>
      <c r="AA22" s="3"/>
      <c r="AB22" s="3"/>
      <c r="AC22" s="3"/>
    </row>
    <row r="23" spans="1:29" ht="28.8" x14ac:dyDescent="0.3">
      <c r="A23" s="3" t="s">
        <v>878</v>
      </c>
      <c r="B23" s="3" t="s">
        <v>879</v>
      </c>
      <c r="C23" s="3" t="s">
        <v>880</v>
      </c>
      <c r="D23" s="3" t="s">
        <v>881</v>
      </c>
      <c r="E23" s="3" t="s">
        <v>882</v>
      </c>
      <c r="F23" s="3">
        <v>52</v>
      </c>
      <c r="G23" s="3" t="s">
        <v>883</v>
      </c>
      <c r="H23" s="3"/>
      <c r="I23" s="10" t="s">
        <v>884</v>
      </c>
      <c r="J23" s="10">
        <v>50</v>
      </c>
      <c r="K23" s="11" t="s">
        <v>885</v>
      </c>
      <c r="L23" s="3"/>
      <c r="M23" s="3"/>
      <c r="N23" s="8" t="s">
        <v>886</v>
      </c>
      <c r="O23" s="3" t="s">
        <v>887</v>
      </c>
      <c r="P23" s="3" t="s">
        <v>888</v>
      </c>
      <c r="Q23" s="3"/>
      <c r="R23" s="3"/>
      <c r="S23" s="3" t="s">
        <v>501</v>
      </c>
      <c r="T23" s="3" t="s">
        <v>889</v>
      </c>
      <c r="U23" s="3" t="s">
        <v>890</v>
      </c>
      <c r="V23" s="3" t="s">
        <v>808</v>
      </c>
      <c r="W23" s="3" t="s">
        <v>809</v>
      </c>
      <c r="X23" s="3" t="s">
        <v>848</v>
      </c>
      <c r="Y23" s="3" t="s">
        <v>877</v>
      </c>
      <c r="Z23" s="3"/>
      <c r="AA23" s="3"/>
      <c r="AB23" s="3"/>
      <c r="AC23" s="3"/>
    </row>
    <row r="24" spans="1:29" ht="43.2" x14ac:dyDescent="0.3">
      <c r="A24" s="3" t="s">
        <v>891</v>
      </c>
      <c r="B24" s="3" t="s">
        <v>892</v>
      </c>
      <c r="C24" s="3" t="s">
        <v>893</v>
      </c>
      <c r="D24" s="3" t="s">
        <v>894</v>
      </c>
      <c r="E24" s="3" t="s">
        <v>895</v>
      </c>
      <c r="F24" s="3">
        <v>974</v>
      </c>
      <c r="G24" s="3" t="s">
        <v>896</v>
      </c>
      <c r="H24" s="3"/>
      <c r="I24" s="10" t="s">
        <v>897</v>
      </c>
      <c r="J24" s="10">
        <v>975</v>
      </c>
      <c r="K24" s="11" t="s">
        <v>898</v>
      </c>
      <c r="L24" s="3"/>
      <c r="M24" s="3"/>
      <c r="N24" s="8" t="s">
        <v>899</v>
      </c>
      <c r="O24" s="3" t="s">
        <v>900</v>
      </c>
      <c r="P24" s="3" t="s">
        <v>901</v>
      </c>
      <c r="Q24" s="3"/>
      <c r="R24" s="3"/>
      <c r="S24" s="3" t="s">
        <v>495</v>
      </c>
      <c r="T24" s="3" t="s">
        <v>902</v>
      </c>
      <c r="U24" s="3" t="s">
        <v>903</v>
      </c>
      <c r="V24" s="3" t="s">
        <v>808</v>
      </c>
      <c r="W24" s="3" t="s">
        <v>809</v>
      </c>
      <c r="X24" s="3" t="s">
        <v>848</v>
      </c>
      <c r="Y24" s="3" t="s">
        <v>495</v>
      </c>
      <c r="Z24" s="3"/>
      <c r="AA24" s="3"/>
      <c r="AB24" s="3"/>
      <c r="AC24" s="3"/>
    </row>
    <row r="25" spans="1:29" ht="28.8" x14ac:dyDescent="0.3">
      <c r="A25" s="3" t="s">
        <v>904</v>
      </c>
      <c r="B25" s="3" t="s">
        <v>905</v>
      </c>
      <c r="C25" s="3" t="s">
        <v>906</v>
      </c>
      <c r="D25" s="3" t="s">
        <v>907</v>
      </c>
      <c r="E25" s="3" t="s">
        <v>665</v>
      </c>
      <c r="F25" s="3">
        <v>978</v>
      </c>
      <c r="G25" s="3" t="s">
        <v>666</v>
      </c>
      <c r="H25" s="3"/>
      <c r="I25" s="10" t="s">
        <v>908</v>
      </c>
      <c r="J25" s="10">
        <v>48</v>
      </c>
      <c r="K25" s="11" t="s">
        <v>909</v>
      </c>
      <c r="L25" s="3"/>
      <c r="M25" s="3"/>
      <c r="N25" s="8" t="s">
        <v>910</v>
      </c>
      <c r="O25" s="3" t="s">
        <v>911</v>
      </c>
      <c r="P25" s="3" t="s">
        <v>912</v>
      </c>
      <c r="Q25" s="3"/>
      <c r="R25" s="3"/>
      <c r="S25" s="3" t="s">
        <v>913</v>
      </c>
      <c r="T25" s="3" t="s">
        <v>914</v>
      </c>
      <c r="U25" s="3" t="s">
        <v>915</v>
      </c>
      <c r="V25" s="3" t="s">
        <v>808</v>
      </c>
      <c r="W25" s="3" t="s">
        <v>809</v>
      </c>
      <c r="X25" s="3" t="s">
        <v>848</v>
      </c>
      <c r="Y25" s="3" t="s">
        <v>913</v>
      </c>
      <c r="Z25" s="3"/>
      <c r="AA25" s="3"/>
      <c r="AB25" s="3"/>
      <c r="AC25" s="3"/>
    </row>
    <row r="26" spans="1:29" ht="43.2" x14ac:dyDescent="0.3">
      <c r="A26" s="3" t="s">
        <v>916</v>
      </c>
      <c r="B26" s="3" t="s">
        <v>917</v>
      </c>
      <c r="C26" s="3" t="s">
        <v>918</v>
      </c>
      <c r="D26" s="3" t="s">
        <v>919</v>
      </c>
      <c r="E26" s="3" t="s">
        <v>920</v>
      </c>
      <c r="F26" s="3">
        <v>84</v>
      </c>
      <c r="G26" s="3" t="s">
        <v>921</v>
      </c>
      <c r="H26" s="3"/>
      <c r="I26" s="10" t="s">
        <v>922</v>
      </c>
      <c r="J26" s="10">
        <v>108</v>
      </c>
      <c r="K26" s="11" t="s">
        <v>923</v>
      </c>
      <c r="L26" s="3"/>
      <c r="M26" s="3"/>
      <c r="N26" s="8" t="s">
        <v>924</v>
      </c>
      <c r="O26" s="3" t="s">
        <v>925</v>
      </c>
      <c r="P26" s="3" t="s">
        <v>203</v>
      </c>
      <c r="Q26" s="3"/>
      <c r="R26" s="3"/>
      <c r="S26" s="3" t="s">
        <v>926</v>
      </c>
      <c r="T26" s="3" t="s">
        <v>927</v>
      </c>
      <c r="U26" s="3" t="s">
        <v>928</v>
      </c>
      <c r="V26" s="3" t="s">
        <v>808</v>
      </c>
      <c r="W26" s="3" t="s">
        <v>929</v>
      </c>
      <c r="X26" s="3" t="s">
        <v>926</v>
      </c>
      <c r="Y26" s="3" t="s">
        <v>926</v>
      </c>
      <c r="Z26" s="3"/>
      <c r="AA26" s="3"/>
      <c r="AB26" s="3"/>
      <c r="AC26" s="3"/>
    </row>
    <row r="27" spans="1:29" ht="43.2" x14ac:dyDescent="0.3">
      <c r="A27" s="3" t="s">
        <v>930</v>
      </c>
      <c r="B27" s="3" t="s">
        <v>931</v>
      </c>
      <c r="C27" s="3" t="s">
        <v>932</v>
      </c>
      <c r="D27" s="3" t="s">
        <v>933</v>
      </c>
      <c r="E27" s="3" t="s">
        <v>934</v>
      </c>
      <c r="F27" s="3">
        <v>952</v>
      </c>
      <c r="G27" s="3" t="s">
        <v>935</v>
      </c>
      <c r="H27" s="3"/>
      <c r="I27" s="10" t="s">
        <v>936</v>
      </c>
      <c r="J27" s="10">
        <v>60</v>
      </c>
      <c r="K27" s="11" t="s">
        <v>937</v>
      </c>
      <c r="L27" s="3"/>
      <c r="M27" s="3"/>
      <c r="N27" s="8" t="s">
        <v>938</v>
      </c>
      <c r="O27" s="3" t="s">
        <v>939</v>
      </c>
      <c r="P27" s="3" t="s">
        <v>940</v>
      </c>
      <c r="Q27" s="3"/>
      <c r="R27" s="3"/>
      <c r="S27" s="3" t="s">
        <v>941</v>
      </c>
      <c r="T27" s="3" t="s">
        <v>942</v>
      </c>
      <c r="U27" s="3" t="s">
        <v>943</v>
      </c>
      <c r="V27" s="3" t="s">
        <v>808</v>
      </c>
      <c r="W27" s="3" t="s">
        <v>929</v>
      </c>
      <c r="X27" s="3" t="s">
        <v>941</v>
      </c>
      <c r="Y27" s="3" t="s">
        <v>941</v>
      </c>
      <c r="Z27" s="3"/>
      <c r="AA27" s="3"/>
      <c r="AB27" s="3"/>
      <c r="AC27" s="3"/>
    </row>
    <row r="28" spans="1:29" ht="28.8" x14ac:dyDescent="0.3">
      <c r="A28" s="3" t="s">
        <v>944</v>
      </c>
      <c r="B28" s="3" t="s">
        <v>945</v>
      </c>
      <c r="C28" s="3" t="s">
        <v>946</v>
      </c>
      <c r="D28" s="3" t="s">
        <v>947</v>
      </c>
      <c r="E28" s="3" t="s">
        <v>948</v>
      </c>
      <c r="F28" s="3">
        <v>60</v>
      </c>
      <c r="G28" s="3" t="s">
        <v>949</v>
      </c>
      <c r="H28" s="3"/>
      <c r="I28" s="10" t="s">
        <v>950</v>
      </c>
      <c r="J28" s="10">
        <v>96</v>
      </c>
      <c r="K28" s="11" t="s">
        <v>951</v>
      </c>
      <c r="L28" s="3"/>
      <c r="M28" s="3"/>
      <c r="N28" s="8" t="s">
        <v>952</v>
      </c>
      <c r="O28" s="3" t="s">
        <v>953</v>
      </c>
      <c r="P28" s="3" t="s">
        <v>954</v>
      </c>
      <c r="Q28" s="3"/>
      <c r="R28" s="3"/>
      <c r="S28" s="3" t="s">
        <v>477</v>
      </c>
      <c r="T28" s="3" t="s">
        <v>955</v>
      </c>
      <c r="U28" s="3" t="s">
        <v>956</v>
      </c>
      <c r="V28" s="3" t="s">
        <v>808</v>
      </c>
      <c r="W28" s="3" t="s">
        <v>957</v>
      </c>
      <c r="X28" s="3" t="s">
        <v>958</v>
      </c>
      <c r="Y28" s="3" t="s">
        <v>957</v>
      </c>
      <c r="Z28" s="3"/>
      <c r="AA28" s="3"/>
      <c r="AB28" s="3"/>
      <c r="AC28" s="3"/>
    </row>
    <row r="29" spans="1:29" ht="28.8" x14ac:dyDescent="0.3">
      <c r="A29" s="3" t="s">
        <v>959</v>
      </c>
      <c r="B29" s="3" t="s">
        <v>960</v>
      </c>
      <c r="C29" s="3" t="s">
        <v>961</v>
      </c>
      <c r="D29" s="3" t="s">
        <v>962</v>
      </c>
      <c r="E29" s="3" t="s">
        <v>961</v>
      </c>
      <c r="F29" s="3">
        <v>64</v>
      </c>
      <c r="G29" s="3" t="s">
        <v>963</v>
      </c>
      <c r="H29" s="3"/>
      <c r="I29" s="10" t="s">
        <v>964</v>
      </c>
      <c r="J29" s="10">
        <v>68</v>
      </c>
      <c r="K29" s="11" t="s">
        <v>965</v>
      </c>
      <c r="L29" s="3"/>
      <c r="M29" s="3"/>
      <c r="N29" s="8" t="s">
        <v>966</v>
      </c>
      <c r="O29" s="3" t="s">
        <v>967</v>
      </c>
      <c r="P29" s="3" t="s">
        <v>968</v>
      </c>
      <c r="Q29" s="3"/>
      <c r="R29" s="3"/>
      <c r="S29" s="3" t="s">
        <v>969</v>
      </c>
      <c r="T29" s="3" t="s">
        <v>970</v>
      </c>
      <c r="U29" s="3" t="s">
        <v>971</v>
      </c>
      <c r="V29" s="3" t="s">
        <v>808</v>
      </c>
      <c r="W29" s="3" t="s">
        <v>972</v>
      </c>
      <c r="X29" s="3" t="s">
        <v>972</v>
      </c>
      <c r="Y29" s="3" t="s">
        <v>972</v>
      </c>
      <c r="Z29" s="3"/>
      <c r="AA29" s="3"/>
      <c r="AB29" s="3"/>
      <c r="AC29" s="3"/>
    </row>
    <row r="30" spans="1:29" ht="28.8" x14ac:dyDescent="0.3">
      <c r="A30" s="3" t="s">
        <v>973</v>
      </c>
      <c r="B30" s="3" t="s">
        <v>974</v>
      </c>
      <c r="C30" s="3" t="s">
        <v>975</v>
      </c>
      <c r="D30" s="3" t="s">
        <v>976</v>
      </c>
      <c r="E30" s="3" t="s">
        <v>977</v>
      </c>
      <c r="F30" s="3">
        <v>68</v>
      </c>
      <c r="G30" s="3" t="s">
        <v>978</v>
      </c>
      <c r="H30" s="3"/>
      <c r="I30" s="10" t="s">
        <v>979</v>
      </c>
      <c r="J30" s="10">
        <v>986</v>
      </c>
      <c r="K30" s="11" t="s">
        <v>980</v>
      </c>
      <c r="L30" s="3"/>
      <c r="M30" s="3"/>
      <c r="N30" s="8" t="s">
        <v>981</v>
      </c>
      <c r="O30" s="3" t="s">
        <v>982</v>
      </c>
      <c r="P30" s="3" t="s">
        <v>983</v>
      </c>
      <c r="Q30" s="3"/>
      <c r="R30" s="3"/>
      <c r="S30" s="3" t="s">
        <v>984</v>
      </c>
      <c r="T30" s="3" t="s">
        <v>984</v>
      </c>
      <c r="U30" s="3" t="s">
        <v>984</v>
      </c>
      <c r="V30" s="3" t="s">
        <v>984</v>
      </c>
      <c r="W30" s="3" t="s">
        <v>984</v>
      </c>
      <c r="X30" s="3" t="s">
        <v>984</v>
      </c>
      <c r="Y30" s="3" t="s">
        <v>984</v>
      </c>
      <c r="Z30" s="3"/>
      <c r="AA30" s="3"/>
      <c r="AB30" s="3"/>
      <c r="AC30" s="3"/>
    </row>
    <row r="31" spans="1:29" ht="28.8" x14ac:dyDescent="0.3">
      <c r="A31" s="3" t="s">
        <v>985</v>
      </c>
      <c r="B31" s="3" t="s">
        <v>986</v>
      </c>
      <c r="C31" s="3" t="s">
        <v>987</v>
      </c>
      <c r="D31" s="3" t="s">
        <v>988</v>
      </c>
      <c r="E31" s="3" t="s">
        <v>989</v>
      </c>
      <c r="F31" s="3">
        <v>977</v>
      </c>
      <c r="G31" s="3" t="s">
        <v>990</v>
      </c>
      <c r="H31" s="3"/>
      <c r="I31" s="10" t="s">
        <v>991</v>
      </c>
      <c r="J31" s="10">
        <v>44</v>
      </c>
      <c r="K31" s="11" t="s">
        <v>992</v>
      </c>
      <c r="L31" s="3"/>
      <c r="M31" s="3"/>
      <c r="N31" s="8" t="s">
        <v>993</v>
      </c>
      <c r="O31" s="3" t="s">
        <v>994</v>
      </c>
      <c r="P31" s="3" t="s">
        <v>995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3">
      <c r="A32" s="3" t="s">
        <v>996</v>
      </c>
      <c r="B32" s="3" t="s">
        <v>997</v>
      </c>
      <c r="C32" s="3" t="s">
        <v>998</v>
      </c>
      <c r="D32" s="3" t="s">
        <v>999</v>
      </c>
      <c r="E32" s="3" t="s">
        <v>1000</v>
      </c>
      <c r="F32" s="3">
        <v>72</v>
      </c>
      <c r="G32" s="3" t="s">
        <v>1001</v>
      </c>
      <c r="H32" s="3"/>
      <c r="I32" s="10" t="s">
        <v>1002</v>
      </c>
      <c r="J32" s="10">
        <v>64</v>
      </c>
      <c r="K32" s="11" t="s">
        <v>963</v>
      </c>
      <c r="L32" s="3"/>
      <c r="M32" s="3"/>
      <c r="N32" s="8" t="s">
        <v>1003</v>
      </c>
      <c r="O32" s="3" t="s">
        <v>1004</v>
      </c>
      <c r="P32" s="3" t="s">
        <v>1005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x14ac:dyDescent="0.3">
      <c r="A33" s="3" t="s">
        <v>1006</v>
      </c>
      <c r="B33" s="3" t="s">
        <v>1007</v>
      </c>
      <c r="C33" s="3" t="s">
        <v>1008</v>
      </c>
      <c r="D33" s="3" t="s">
        <v>1009</v>
      </c>
      <c r="E33" s="3" t="s">
        <v>1010</v>
      </c>
      <c r="F33" s="3">
        <v>986</v>
      </c>
      <c r="G33" s="3" t="s">
        <v>1011</v>
      </c>
      <c r="H33" s="3"/>
      <c r="I33" s="10" t="s">
        <v>1012</v>
      </c>
      <c r="J33" s="10">
        <v>72</v>
      </c>
      <c r="K33" s="11" t="s">
        <v>1013</v>
      </c>
      <c r="L33" s="3"/>
      <c r="M33" s="3"/>
      <c r="N33" s="8" t="s">
        <v>1014</v>
      </c>
      <c r="O33" s="3" t="s">
        <v>1015</v>
      </c>
      <c r="P33" s="3" t="s">
        <v>1016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x14ac:dyDescent="0.3">
      <c r="A34" s="3" t="s">
        <v>1017</v>
      </c>
      <c r="B34" s="3" t="s">
        <v>1018</v>
      </c>
      <c r="C34" s="3" t="s">
        <v>1019</v>
      </c>
      <c r="D34" s="3" t="s">
        <v>1020</v>
      </c>
      <c r="E34" s="3" t="s">
        <v>1021</v>
      </c>
      <c r="F34" s="3">
        <v>975</v>
      </c>
      <c r="G34" s="3" t="s">
        <v>1022</v>
      </c>
      <c r="H34" s="3"/>
      <c r="I34" s="10" t="s">
        <v>1023</v>
      </c>
      <c r="J34" s="10">
        <v>974</v>
      </c>
      <c r="K34" s="11" t="s">
        <v>1024</v>
      </c>
      <c r="L34" s="3"/>
      <c r="M34" s="3"/>
      <c r="N34" s="8" t="s">
        <v>1025</v>
      </c>
      <c r="O34" s="3" t="s">
        <v>1026</v>
      </c>
      <c r="P34" s="3" t="s">
        <v>1027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3">
      <c r="A35" s="3" t="s">
        <v>1028</v>
      </c>
      <c r="B35" s="3" t="s">
        <v>1029</v>
      </c>
      <c r="C35" s="3" t="s">
        <v>1030</v>
      </c>
      <c r="D35" s="3" t="s">
        <v>1031</v>
      </c>
      <c r="E35" s="3" t="s">
        <v>934</v>
      </c>
      <c r="F35" s="3">
        <v>952</v>
      </c>
      <c r="G35" s="3" t="s">
        <v>935</v>
      </c>
      <c r="H35" s="3"/>
      <c r="I35" s="10" t="s">
        <v>1032</v>
      </c>
      <c r="J35" s="10">
        <v>84</v>
      </c>
      <c r="K35" s="11" t="s">
        <v>1033</v>
      </c>
      <c r="L35" s="3"/>
      <c r="M35" s="3"/>
      <c r="N35" s="8" t="s">
        <v>1034</v>
      </c>
      <c r="O35" s="3" t="s">
        <v>1035</v>
      </c>
      <c r="P35" s="3" t="s">
        <v>190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28.8" x14ac:dyDescent="0.3">
      <c r="A36" s="3" t="s">
        <v>1036</v>
      </c>
      <c r="B36" s="3" t="s">
        <v>1037</v>
      </c>
      <c r="C36" s="3" t="s">
        <v>1038</v>
      </c>
      <c r="D36" s="3" t="s">
        <v>1039</v>
      </c>
      <c r="E36" s="3" t="s">
        <v>1040</v>
      </c>
      <c r="F36" s="3">
        <v>108</v>
      </c>
      <c r="G36" s="3" t="s">
        <v>1041</v>
      </c>
      <c r="H36" s="3"/>
      <c r="I36" s="10" t="s">
        <v>1042</v>
      </c>
      <c r="J36" s="10">
        <v>124</v>
      </c>
      <c r="K36" s="11" t="s">
        <v>1043</v>
      </c>
      <c r="L36" s="3"/>
      <c r="M36" s="3"/>
      <c r="N36" s="8" t="s">
        <v>1044</v>
      </c>
      <c r="O36" s="3" t="s">
        <v>1045</v>
      </c>
      <c r="P36" s="3" t="s">
        <v>1046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28.8" x14ac:dyDescent="0.3">
      <c r="A37" s="3" t="s">
        <v>1047</v>
      </c>
      <c r="B37" s="3" t="s">
        <v>1048</v>
      </c>
      <c r="C37" s="3" t="s">
        <v>1049</v>
      </c>
      <c r="D37" s="3" t="s">
        <v>1050</v>
      </c>
      <c r="E37" s="3" t="s">
        <v>1051</v>
      </c>
      <c r="F37" s="3">
        <v>116</v>
      </c>
      <c r="G37" s="3" t="s">
        <v>1052</v>
      </c>
      <c r="H37" s="3"/>
      <c r="I37" s="10" t="s">
        <v>1053</v>
      </c>
      <c r="J37" s="10">
        <v>976</v>
      </c>
      <c r="K37" s="11" t="s">
        <v>1054</v>
      </c>
      <c r="L37" s="3"/>
      <c r="M37" s="3"/>
      <c r="N37" s="8" t="s">
        <v>1055</v>
      </c>
      <c r="O37" s="3" t="s">
        <v>1056</v>
      </c>
      <c r="P37" s="3" t="s">
        <v>1057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x14ac:dyDescent="0.3">
      <c r="A38" s="3" t="s">
        <v>57</v>
      </c>
      <c r="B38" s="3" t="s">
        <v>1058</v>
      </c>
      <c r="C38" s="3" t="s">
        <v>59</v>
      </c>
      <c r="D38" s="3" t="s">
        <v>1059</v>
      </c>
      <c r="E38" s="3" t="s">
        <v>63</v>
      </c>
      <c r="F38" s="3">
        <v>950</v>
      </c>
      <c r="G38" s="3" t="s">
        <v>61</v>
      </c>
      <c r="H38" s="3"/>
      <c r="I38" s="10" t="s">
        <v>1060</v>
      </c>
      <c r="J38" s="10">
        <v>756</v>
      </c>
      <c r="K38" s="11" t="s">
        <v>1061</v>
      </c>
      <c r="L38" s="3"/>
      <c r="M38" s="3"/>
      <c r="N38" s="8" t="s">
        <v>1062</v>
      </c>
      <c r="O38" s="3" t="s">
        <v>1063</v>
      </c>
      <c r="P38" s="3" t="s">
        <v>1064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28.8" x14ac:dyDescent="0.3">
      <c r="A39" s="3" t="s">
        <v>1065</v>
      </c>
      <c r="B39" s="3" t="s">
        <v>1066</v>
      </c>
      <c r="C39" s="3" t="s">
        <v>1067</v>
      </c>
      <c r="D39" s="3" t="s">
        <v>1068</v>
      </c>
      <c r="E39" s="3" t="s">
        <v>1069</v>
      </c>
      <c r="F39" s="3">
        <v>124</v>
      </c>
      <c r="G39" s="3" t="s">
        <v>1070</v>
      </c>
      <c r="H39" s="3"/>
      <c r="I39" s="10" t="s">
        <v>1071</v>
      </c>
      <c r="J39" s="10">
        <v>990</v>
      </c>
      <c r="K39" s="11" t="s">
        <v>1072</v>
      </c>
      <c r="L39" s="3"/>
      <c r="M39" s="3"/>
      <c r="N39" s="8" t="s">
        <v>1073</v>
      </c>
      <c r="O39" s="3" t="s">
        <v>1074</v>
      </c>
      <c r="P39" s="3" t="s">
        <v>1075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x14ac:dyDescent="0.3">
      <c r="A40" s="3" t="s">
        <v>1076</v>
      </c>
      <c r="B40" s="3" t="s">
        <v>1077</v>
      </c>
      <c r="C40" s="3" t="s">
        <v>1078</v>
      </c>
      <c r="D40" s="3" t="s">
        <v>1079</v>
      </c>
      <c r="E40" s="3" t="s">
        <v>1080</v>
      </c>
      <c r="F40" s="3">
        <v>132</v>
      </c>
      <c r="G40" s="3" t="s">
        <v>1081</v>
      </c>
      <c r="H40" s="3"/>
      <c r="I40" s="10" t="s">
        <v>1082</v>
      </c>
      <c r="J40" s="10">
        <v>0</v>
      </c>
      <c r="K40" s="11" t="s">
        <v>1083</v>
      </c>
      <c r="L40" s="3"/>
      <c r="M40" s="3"/>
      <c r="N40" s="8" t="s">
        <v>1084</v>
      </c>
      <c r="O40" s="3" t="s">
        <v>1085</v>
      </c>
      <c r="P40" s="3" t="s">
        <v>1086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28.8" x14ac:dyDescent="0.3">
      <c r="A41" s="3" t="s">
        <v>1087</v>
      </c>
      <c r="B41" s="3" t="s">
        <v>1088</v>
      </c>
      <c r="C41" s="3" t="s">
        <v>1089</v>
      </c>
      <c r="D41" s="3" t="s">
        <v>1090</v>
      </c>
      <c r="E41" s="3" t="s">
        <v>1091</v>
      </c>
      <c r="F41" s="3">
        <v>990</v>
      </c>
      <c r="G41" s="3" t="s">
        <v>1072</v>
      </c>
      <c r="H41" s="3"/>
      <c r="I41" s="10" t="s">
        <v>1092</v>
      </c>
      <c r="J41" s="10">
        <v>170</v>
      </c>
      <c r="K41" s="11" t="s">
        <v>1093</v>
      </c>
      <c r="L41" s="3"/>
      <c r="M41" s="3"/>
      <c r="N41" s="8" t="s">
        <v>1094</v>
      </c>
      <c r="O41" s="3" t="s">
        <v>1095</v>
      </c>
      <c r="P41" s="3" t="s">
        <v>1096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x14ac:dyDescent="0.3">
      <c r="A42" s="3" t="s">
        <v>1097</v>
      </c>
      <c r="B42" s="3" t="s">
        <v>1098</v>
      </c>
      <c r="C42" s="3" t="s">
        <v>1099</v>
      </c>
      <c r="D42" s="3" t="s">
        <v>1100</v>
      </c>
      <c r="E42" s="3" t="s">
        <v>1101</v>
      </c>
      <c r="F42" s="3">
        <v>0</v>
      </c>
      <c r="G42" s="3" t="s">
        <v>1102</v>
      </c>
      <c r="H42" s="3"/>
      <c r="I42" s="10" t="s">
        <v>1103</v>
      </c>
      <c r="J42" s="10">
        <v>188</v>
      </c>
      <c r="K42" s="11" t="s">
        <v>1104</v>
      </c>
      <c r="L42" s="3"/>
      <c r="M42" s="3"/>
      <c r="N42" s="8" t="s">
        <v>1105</v>
      </c>
      <c r="O42" s="3" t="s">
        <v>1106</v>
      </c>
      <c r="P42" s="3" t="s">
        <v>1107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x14ac:dyDescent="0.3">
      <c r="A43" s="3" t="s">
        <v>1108</v>
      </c>
      <c r="B43" s="3" t="s">
        <v>1109</v>
      </c>
      <c r="C43" s="3" t="s">
        <v>1110</v>
      </c>
      <c r="D43" s="3" t="s">
        <v>1111</v>
      </c>
      <c r="E43" s="3" t="s">
        <v>665</v>
      </c>
      <c r="F43" s="3">
        <v>978</v>
      </c>
      <c r="G43" s="3" t="s">
        <v>666</v>
      </c>
      <c r="H43" s="3"/>
      <c r="I43" s="10" t="s">
        <v>1112</v>
      </c>
      <c r="J43" s="10">
        <v>931</v>
      </c>
      <c r="K43" s="11" t="s">
        <v>1113</v>
      </c>
      <c r="L43" s="3"/>
      <c r="M43" s="3"/>
      <c r="N43" s="8" t="s">
        <v>1114</v>
      </c>
      <c r="O43" s="3" t="s">
        <v>1115</v>
      </c>
      <c r="P43" s="3" t="s">
        <v>1116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x14ac:dyDescent="0.3">
      <c r="A44" s="3" t="s">
        <v>1117</v>
      </c>
      <c r="B44" s="3" t="s">
        <v>1118</v>
      </c>
      <c r="C44" s="3" t="s">
        <v>1119</v>
      </c>
      <c r="D44" s="3" t="s">
        <v>1120</v>
      </c>
      <c r="E44" s="3" t="s">
        <v>1121</v>
      </c>
      <c r="F44" s="3">
        <v>170</v>
      </c>
      <c r="G44" s="3" t="s">
        <v>1122</v>
      </c>
      <c r="H44" s="3"/>
      <c r="I44" s="10" t="s">
        <v>1123</v>
      </c>
      <c r="J44" s="10">
        <v>132</v>
      </c>
      <c r="K44" s="11" t="s">
        <v>1124</v>
      </c>
      <c r="L44" s="3"/>
      <c r="M44" s="3"/>
      <c r="N44" s="8" t="s">
        <v>1125</v>
      </c>
      <c r="O44" s="3" t="s">
        <v>1126</v>
      </c>
      <c r="P44" s="3" t="s">
        <v>1127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x14ac:dyDescent="0.3">
      <c r="A45" s="3" t="s">
        <v>1128</v>
      </c>
      <c r="B45" s="3" t="s">
        <v>1129</v>
      </c>
      <c r="C45" s="3" t="s">
        <v>1130</v>
      </c>
      <c r="D45" s="3" t="s">
        <v>1131</v>
      </c>
      <c r="E45" s="3" t="s">
        <v>1132</v>
      </c>
      <c r="F45" s="3">
        <v>174</v>
      </c>
      <c r="G45" s="3" t="s">
        <v>1133</v>
      </c>
      <c r="H45" s="3"/>
      <c r="I45" s="10" t="s">
        <v>1134</v>
      </c>
      <c r="J45" s="10">
        <v>203</v>
      </c>
      <c r="K45" s="11" t="s">
        <v>1135</v>
      </c>
      <c r="L45" s="3"/>
      <c r="M45" s="3"/>
      <c r="N45" s="8" t="s">
        <v>1136</v>
      </c>
      <c r="O45" s="3" t="s">
        <v>1137</v>
      </c>
      <c r="P45" s="3" t="s">
        <v>1138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x14ac:dyDescent="0.3">
      <c r="A46" t="s">
        <v>1139</v>
      </c>
      <c r="B46" t="s">
        <v>1140</v>
      </c>
      <c r="C46" t="s">
        <v>1141</v>
      </c>
      <c r="D46" t="s">
        <v>1142</v>
      </c>
      <c r="E46" t="s">
        <v>1143</v>
      </c>
      <c r="F46">
        <v>408</v>
      </c>
      <c r="G46" t="s">
        <v>1144</v>
      </c>
      <c r="H46" s="3"/>
      <c r="I46" s="10" t="s">
        <v>1145</v>
      </c>
      <c r="J46" s="10">
        <v>262</v>
      </c>
      <c r="K46" s="11" t="s">
        <v>1146</v>
      </c>
      <c r="L46" s="3"/>
      <c r="M46" s="3"/>
      <c r="N46" s="8" t="s">
        <v>1147</v>
      </c>
      <c r="O46" s="3" t="s">
        <v>1148</v>
      </c>
      <c r="P46" s="3" t="s">
        <v>1149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28.8" x14ac:dyDescent="0.3">
      <c r="A47" t="s">
        <v>1150</v>
      </c>
      <c r="B47" t="s">
        <v>1151</v>
      </c>
      <c r="C47" t="s">
        <v>1152</v>
      </c>
      <c r="D47" t="s">
        <v>1153</v>
      </c>
      <c r="E47" t="s">
        <v>1154</v>
      </c>
      <c r="F47">
        <v>410</v>
      </c>
      <c r="G47" t="s">
        <v>1155</v>
      </c>
      <c r="H47" s="3"/>
      <c r="I47" s="10" t="s">
        <v>1156</v>
      </c>
      <c r="J47" s="10">
        <v>208</v>
      </c>
      <c r="K47" s="11" t="s">
        <v>1157</v>
      </c>
      <c r="L47" s="3"/>
      <c r="M47" s="3"/>
      <c r="N47" s="8" t="s">
        <v>1158</v>
      </c>
      <c r="O47" s="3" t="s">
        <v>1159</v>
      </c>
      <c r="P47" s="3" t="s">
        <v>1160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28.8" x14ac:dyDescent="0.3">
      <c r="A48" s="3" t="s">
        <v>1161</v>
      </c>
      <c r="B48" s="3" t="s">
        <v>1162</v>
      </c>
      <c r="C48" s="3" t="s">
        <v>1163</v>
      </c>
      <c r="D48" s="3" t="s">
        <v>1164</v>
      </c>
      <c r="E48" s="3" t="s">
        <v>1165</v>
      </c>
      <c r="F48" s="3">
        <v>188</v>
      </c>
      <c r="G48" s="3" t="s">
        <v>1166</v>
      </c>
      <c r="H48" s="3"/>
      <c r="I48" s="10" t="s">
        <v>1167</v>
      </c>
      <c r="J48" s="10">
        <v>214</v>
      </c>
      <c r="K48" s="11" t="s">
        <v>1168</v>
      </c>
      <c r="L48" s="3"/>
      <c r="M48" s="3"/>
      <c r="N48" s="8" t="s">
        <v>1169</v>
      </c>
      <c r="O48" s="3" t="s">
        <v>1170</v>
      </c>
      <c r="P48" s="3" t="s">
        <v>1171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x14ac:dyDescent="0.3">
      <c r="A49" s="3" t="s">
        <v>1172</v>
      </c>
      <c r="B49" s="3" t="s">
        <v>1173</v>
      </c>
      <c r="C49" s="3" t="s">
        <v>1174</v>
      </c>
      <c r="D49" s="3" t="s">
        <v>1175</v>
      </c>
      <c r="E49" s="3" t="s">
        <v>934</v>
      </c>
      <c r="F49" s="3">
        <v>952</v>
      </c>
      <c r="G49" s="3" t="s">
        <v>935</v>
      </c>
      <c r="H49" s="3"/>
      <c r="I49" s="10" t="s">
        <v>1176</v>
      </c>
      <c r="J49" s="10">
        <v>12</v>
      </c>
      <c r="K49" s="11" t="s">
        <v>1177</v>
      </c>
      <c r="L49" s="3"/>
      <c r="M49" s="3"/>
      <c r="N49" s="8" t="s">
        <v>1178</v>
      </c>
      <c r="O49" s="3" t="s">
        <v>1179</v>
      </c>
      <c r="P49" s="3" t="s">
        <v>1180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x14ac:dyDescent="0.3">
      <c r="A50" s="3" t="s">
        <v>1181</v>
      </c>
      <c r="B50" s="3" t="s">
        <v>1182</v>
      </c>
      <c r="C50" s="3" t="s">
        <v>1183</v>
      </c>
      <c r="D50" s="3" t="s">
        <v>1184</v>
      </c>
      <c r="E50" s="3" t="s">
        <v>1185</v>
      </c>
      <c r="F50" s="3">
        <v>191</v>
      </c>
      <c r="G50" s="3" t="s">
        <v>1186</v>
      </c>
      <c r="H50" s="3"/>
      <c r="I50" s="10" t="s">
        <v>1187</v>
      </c>
      <c r="J50" s="10">
        <v>818</v>
      </c>
      <c r="K50" s="11" t="s">
        <v>1188</v>
      </c>
      <c r="L50" s="3"/>
      <c r="M50" s="3"/>
      <c r="N50" s="8" t="s">
        <v>1189</v>
      </c>
      <c r="O50" s="3" t="s">
        <v>1190</v>
      </c>
      <c r="P50" s="3" t="s">
        <v>1191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x14ac:dyDescent="0.3">
      <c r="A51" s="3" t="s">
        <v>1192</v>
      </c>
      <c r="B51" s="3" t="s">
        <v>1193</v>
      </c>
      <c r="C51" s="3" t="s">
        <v>1194</v>
      </c>
      <c r="D51" s="3" t="s">
        <v>1195</v>
      </c>
      <c r="E51" s="3" t="s">
        <v>1196</v>
      </c>
      <c r="F51" s="3">
        <v>931</v>
      </c>
      <c r="G51" s="3" t="s">
        <v>1197</v>
      </c>
      <c r="H51" s="3"/>
      <c r="I51" s="10" t="s">
        <v>1198</v>
      </c>
      <c r="J51" s="10">
        <v>232</v>
      </c>
      <c r="K51" s="11" t="s">
        <v>1199</v>
      </c>
      <c r="L51" s="3"/>
      <c r="M51" s="3"/>
      <c r="N51" s="8" t="s">
        <v>1200</v>
      </c>
      <c r="O51" s="3" t="s">
        <v>1201</v>
      </c>
      <c r="P51" s="3" t="s">
        <v>1202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28.8" x14ac:dyDescent="0.3">
      <c r="A52" s="3" t="s">
        <v>1203</v>
      </c>
      <c r="B52" s="3" t="s">
        <v>1204</v>
      </c>
      <c r="C52" s="3" t="s">
        <v>1205</v>
      </c>
      <c r="D52" s="3" t="s">
        <v>1206</v>
      </c>
      <c r="E52" s="3" t="s">
        <v>1207</v>
      </c>
      <c r="F52" s="3">
        <v>208</v>
      </c>
      <c r="G52" s="3" t="s">
        <v>1208</v>
      </c>
      <c r="H52" s="3"/>
      <c r="I52" s="10" t="s">
        <v>1209</v>
      </c>
      <c r="J52" s="10">
        <v>230</v>
      </c>
      <c r="K52" s="11" t="s">
        <v>1210</v>
      </c>
      <c r="L52" s="3"/>
      <c r="M52" s="3"/>
      <c r="N52" s="8" t="s">
        <v>1211</v>
      </c>
      <c r="O52" s="3" t="s">
        <v>1212</v>
      </c>
      <c r="P52" s="3" t="s">
        <v>1213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x14ac:dyDescent="0.3">
      <c r="A53" s="3" t="s">
        <v>1214</v>
      </c>
      <c r="B53" s="3" t="s">
        <v>1215</v>
      </c>
      <c r="C53" s="3" t="s">
        <v>1216</v>
      </c>
      <c r="D53" s="3" t="s">
        <v>1217</v>
      </c>
      <c r="E53" s="3" t="s">
        <v>1218</v>
      </c>
      <c r="F53" s="3">
        <v>96</v>
      </c>
      <c r="G53" s="3" t="s">
        <v>1219</v>
      </c>
      <c r="H53" s="3"/>
      <c r="I53" s="10" t="s">
        <v>1220</v>
      </c>
      <c r="J53" s="10">
        <v>978</v>
      </c>
      <c r="K53" s="11" t="s">
        <v>1221</v>
      </c>
      <c r="L53" s="3"/>
      <c r="M53" s="3"/>
      <c r="N53" s="8" t="s">
        <v>1222</v>
      </c>
      <c r="O53" s="3" t="s">
        <v>1223</v>
      </c>
      <c r="P53" s="3" t="s">
        <v>195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3">
      <c r="A54" s="3" t="s">
        <v>1224</v>
      </c>
      <c r="B54" s="3" t="s">
        <v>1225</v>
      </c>
      <c r="C54" s="3" t="s">
        <v>1226</v>
      </c>
      <c r="D54" s="3" t="s">
        <v>1227</v>
      </c>
      <c r="E54" s="3" t="s">
        <v>1228</v>
      </c>
      <c r="F54" s="3">
        <v>262</v>
      </c>
      <c r="G54" s="3" t="s">
        <v>1229</v>
      </c>
      <c r="H54" s="3"/>
      <c r="I54" s="10" t="s">
        <v>1230</v>
      </c>
      <c r="J54" s="10">
        <v>242</v>
      </c>
      <c r="K54" s="11" t="s">
        <v>1231</v>
      </c>
      <c r="L54" s="3"/>
      <c r="M54" s="3"/>
      <c r="N54" s="8" t="s">
        <v>1232</v>
      </c>
      <c r="O54" s="3" t="s">
        <v>415</v>
      </c>
      <c r="P54" s="3" t="s">
        <v>185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28.8" x14ac:dyDescent="0.3">
      <c r="A55" s="3" t="s">
        <v>1233</v>
      </c>
      <c r="B55" s="3" t="s">
        <v>1234</v>
      </c>
      <c r="C55" s="3" t="s">
        <v>1235</v>
      </c>
      <c r="D55" s="3" t="s">
        <v>1236</v>
      </c>
      <c r="E55" s="3" t="s">
        <v>703</v>
      </c>
      <c r="F55" s="3">
        <v>951</v>
      </c>
      <c r="G55" s="3" t="s">
        <v>704</v>
      </c>
      <c r="H55" s="3"/>
      <c r="I55" s="10" t="s">
        <v>1237</v>
      </c>
      <c r="J55" s="10">
        <v>238</v>
      </c>
      <c r="K55" s="11" t="s">
        <v>1238</v>
      </c>
      <c r="L55" s="3"/>
      <c r="M55" s="3"/>
      <c r="N55" s="8" t="s">
        <v>1239</v>
      </c>
      <c r="O55" s="3" t="s">
        <v>1240</v>
      </c>
      <c r="P55" s="3" t="s">
        <v>1241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x14ac:dyDescent="0.3">
      <c r="A56" t="s">
        <v>1242</v>
      </c>
      <c r="B56" t="s">
        <v>1243</v>
      </c>
      <c r="C56" t="s">
        <v>1244</v>
      </c>
      <c r="D56" t="s">
        <v>1245</v>
      </c>
      <c r="E56" t="s">
        <v>1246</v>
      </c>
      <c r="F56">
        <v>818</v>
      </c>
      <c r="G56" t="s">
        <v>1247</v>
      </c>
      <c r="H56" s="3"/>
      <c r="I56" s="10" t="s">
        <v>1248</v>
      </c>
      <c r="J56" s="10">
        <v>826</v>
      </c>
      <c r="K56" s="11" t="s">
        <v>1249</v>
      </c>
      <c r="L56" s="3"/>
      <c r="M56" s="3"/>
      <c r="N56" s="8" t="s">
        <v>1250</v>
      </c>
      <c r="O56" s="3" t="s">
        <v>1251</v>
      </c>
      <c r="P56" s="3" t="s">
        <v>1252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x14ac:dyDescent="0.3">
      <c r="A57" t="s">
        <v>1253</v>
      </c>
      <c r="B57" t="s">
        <v>1254</v>
      </c>
      <c r="C57" t="s">
        <v>1255</v>
      </c>
      <c r="D57" t="s">
        <v>1256</v>
      </c>
      <c r="E57" t="s">
        <v>1257</v>
      </c>
      <c r="F57">
        <v>784</v>
      </c>
      <c r="G57" t="s">
        <v>1258</v>
      </c>
      <c r="H57" s="3"/>
      <c r="I57" s="10" t="s">
        <v>1259</v>
      </c>
      <c r="J57" s="10">
        <v>981</v>
      </c>
      <c r="K57" s="11" t="s">
        <v>1260</v>
      </c>
      <c r="L57" s="3"/>
      <c r="M57" s="3"/>
      <c r="N57" s="8" t="s">
        <v>1261</v>
      </c>
      <c r="O57" s="3" t="s">
        <v>1262</v>
      </c>
      <c r="P57" s="3" t="s">
        <v>1263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43.2" x14ac:dyDescent="0.3">
      <c r="A58" t="s">
        <v>1264</v>
      </c>
      <c r="B58" t="s">
        <v>1265</v>
      </c>
      <c r="C58" t="s">
        <v>1266</v>
      </c>
      <c r="D58" t="s">
        <v>1267</v>
      </c>
      <c r="E58" t="s">
        <v>188</v>
      </c>
      <c r="F58">
        <v>840</v>
      </c>
      <c r="G58" t="s">
        <v>1268</v>
      </c>
      <c r="H58" s="3"/>
      <c r="I58" s="10" t="s">
        <v>1269</v>
      </c>
      <c r="J58" s="10">
        <v>0</v>
      </c>
      <c r="K58" s="11" t="s">
        <v>1270</v>
      </c>
      <c r="L58" s="3"/>
      <c r="M58" s="3"/>
      <c r="N58" s="8" t="s">
        <v>1271</v>
      </c>
      <c r="O58" s="3" t="s">
        <v>1272</v>
      </c>
      <c r="P58" s="3" t="s">
        <v>1273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t="s">
        <v>1274</v>
      </c>
      <c r="B59" t="s">
        <v>1275</v>
      </c>
      <c r="C59" t="s">
        <v>1276</v>
      </c>
      <c r="D59" t="s">
        <v>1277</v>
      </c>
      <c r="E59" t="s">
        <v>1278</v>
      </c>
      <c r="F59">
        <v>232</v>
      </c>
      <c r="G59" t="s">
        <v>1279</v>
      </c>
      <c r="H59" s="3"/>
      <c r="I59" s="10" t="s">
        <v>1280</v>
      </c>
      <c r="J59" s="10">
        <v>936</v>
      </c>
      <c r="K59" s="11" t="s">
        <v>1281</v>
      </c>
      <c r="L59" s="3"/>
      <c r="M59" s="3"/>
      <c r="N59" s="8" t="s">
        <v>1282</v>
      </c>
      <c r="O59" s="3" t="s">
        <v>1283</v>
      </c>
      <c r="P59" s="3" t="s">
        <v>1284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t="s">
        <v>1285</v>
      </c>
      <c r="B60" t="s">
        <v>1286</v>
      </c>
      <c r="C60" t="s">
        <v>1287</v>
      </c>
      <c r="D60" t="s">
        <v>1288</v>
      </c>
      <c r="E60" t="s">
        <v>665</v>
      </c>
      <c r="F60">
        <v>978</v>
      </c>
      <c r="G60" t="s">
        <v>666</v>
      </c>
      <c r="H60" s="3"/>
      <c r="I60" s="10" t="s">
        <v>1289</v>
      </c>
      <c r="J60" s="10">
        <v>292</v>
      </c>
      <c r="K60" s="11" t="s">
        <v>1290</v>
      </c>
      <c r="L60" s="3"/>
      <c r="M60" s="3"/>
      <c r="N60" s="8" t="s">
        <v>1291</v>
      </c>
      <c r="O60" s="3" t="s">
        <v>1292</v>
      </c>
      <c r="P60" s="3" t="s">
        <v>1293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t="s">
        <v>1294</v>
      </c>
      <c r="B61" t="s">
        <v>1295</v>
      </c>
      <c r="C61" t="s">
        <v>1296</v>
      </c>
      <c r="D61" t="s">
        <v>1297</v>
      </c>
      <c r="E61" t="s">
        <v>665</v>
      </c>
      <c r="F61">
        <v>978</v>
      </c>
      <c r="G61" t="s">
        <v>666</v>
      </c>
      <c r="H61" s="3"/>
      <c r="I61" s="10" t="s">
        <v>1298</v>
      </c>
      <c r="J61" s="10">
        <v>270</v>
      </c>
      <c r="K61" s="11" t="s">
        <v>1299</v>
      </c>
      <c r="L61" s="3"/>
      <c r="M61" s="3"/>
      <c r="N61" s="8" t="s">
        <v>1300</v>
      </c>
      <c r="O61" s="3" t="s">
        <v>1301</v>
      </c>
      <c r="P61" s="3" t="s">
        <v>1302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t="s">
        <v>1303</v>
      </c>
      <c r="B62" t="s">
        <v>1304</v>
      </c>
      <c r="C62" t="s">
        <v>1305</v>
      </c>
      <c r="D62" t="s">
        <v>1306</v>
      </c>
      <c r="E62" t="s">
        <v>1307</v>
      </c>
      <c r="F62">
        <v>748</v>
      </c>
      <c r="G62" t="s">
        <v>1308</v>
      </c>
      <c r="I62" s="1" t="s">
        <v>1309</v>
      </c>
      <c r="J62" s="1">
        <v>324</v>
      </c>
      <c r="K62" s="2" t="s">
        <v>1310</v>
      </c>
      <c r="N62" s="8" t="s">
        <v>1311</v>
      </c>
      <c r="O62" s="3" t="s">
        <v>1312</v>
      </c>
      <c r="P62" s="3" t="s">
        <v>1313</v>
      </c>
      <c r="Q62" s="3"/>
      <c r="R62" s="3"/>
      <c r="S62" s="3"/>
    </row>
    <row r="63" spans="1:29" ht="28.8" x14ac:dyDescent="0.3">
      <c r="A63" s="3" t="s">
        <v>1314</v>
      </c>
      <c r="B63" s="3" t="s">
        <v>1315</v>
      </c>
      <c r="C63" s="3" t="s">
        <v>1316</v>
      </c>
      <c r="D63" s="3" t="s">
        <v>1317</v>
      </c>
      <c r="E63" s="3" t="s">
        <v>188</v>
      </c>
      <c r="F63" s="3">
        <v>840</v>
      </c>
      <c r="G63" s="3" t="s">
        <v>1268</v>
      </c>
      <c r="I63" s="1" t="s">
        <v>1318</v>
      </c>
      <c r="J63" s="1">
        <v>320</v>
      </c>
      <c r="K63" s="2" t="s">
        <v>1319</v>
      </c>
      <c r="N63" s="8" t="s">
        <v>1320</v>
      </c>
      <c r="O63" s="3" t="s">
        <v>1321</v>
      </c>
      <c r="P63" s="3" t="s">
        <v>1322</v>
      </c>
      <c r="Q63" s="3"/>
      <c r="R63" s="3"/>
      <c r="S63" s="3"/>
    </row>
    <row r="64" spans="1:29" ht="28.8" x14ac:dyDescent="0.3">
      <c r="A64" t="s">
        <v>1323</v>
      </c>
      <c r="B64" t="s">
        <v>1324</v>
      </c>
      <c r="C64" t="s">
        <v>1325</v>
      </c>
      <c r="D64" t="s">
        <v>1326</v>
      </c>
      <c r="E64" t="s">
        <v>1327</v>
      </c>
      <c r="F64">
        <v>230</v>
      </c>
      <c r="G64" t="s">
        <v>1328</v>
      </c>
      <c r="I64" s="1" t="s">
        <v>1329</v>
      </c>
      <c r="J64" s="1">
        <v>328</v>
      </c>
      <c r="K64" s="2" t="s">
        <v>1330</v>
      </c>
      <c r="N64" s="8" t="s">
        <v>1331</v>
      </c>
      <c r="O64" s="3" t="s">
        <v>1332</v>
      </c>
      <c r="P64" s="3" t="s">
        <v>1333</v>
      </c>
      <c r="Q64" s="3"/>
      <c r="R64" s="3"/>
      <c r="S64" s="3"/>
    </row>
    <row r="65" spans="1:19" ht="28.8" x14ac:dyDescent="0.3">
      <c r="A65" t="s">
        <v>1334</v>
      </c>
      <c r="B65" t="s">
        <v>1335</v>
      </c>
      <c r="C65" t="s">
        <v>1336</v>
      </c>
      <c r="D65" t="s">
        <v>1337</v>
      </c>
      <c r="E65" t="s">
        <v>1338</v>
      </c>
      <c r="F65">
        <v>643</v>
      </c>
      <c r="G65" t="s">
        <v>1339</v>
      </c>
      <c r="I65" s="1" t="s">
        <v>1340</v>
      </c>
      <c r="J65" s="1">
        <v>344</v>
      </c>
      <c r="K65" s="2" t="s">
        <v>1341</v>
      </c>
      <c r="N65" s="8" t="s">
        <v>1342</v>
      </c>
      <c r="O65" s="3" t="s">
        <v>1343</v>
      </c>
      <c r="P65" s="3" t="s">
        <v>1344</v>
      </c>
      <c r="Q65" s="3"/>
      <c r="R65" s="3"/>
      <c r="S65" s="3"/>
    </row>
    <row r="66" spans="1:19" ht="43.2" x14ac:dyDescent="0.3">
      <c r="A66" t="s">
        <v>1345</v>
      </c>
      <c r="B66" t="s">
        <v>1346</v>
      </c>
      <c r="C66" t="s">
        <v>1347</v>
      </c>
      <c r="D66" t="s">
        <v>1348</v>
      </c>
      <c r="E66" t="s">
        <v>1349</v>
      </c>
      <c r="F66">
        <v>242</v>
      </c>
      <c r="G66" t="s">
        <v>1350</v>
      </c>
      <c r="I66" s="1" t="s">
        <v>1351</v>
      </c>
      <c r="J66" s="1">
        <v>340</v>
      </c>
      <c r="K66" s="2" t="s">
        <v>1352</v>
      </c>
      <c r="N66" s="8" t="s">
        <v>1353</v>
      </c>
      <c r="O66" s="3" t="s">
        <v>1354</v>
      </c>
      <c r="P66" s="3" t="s">
        <v>1355</v>
      </c>
      <c r="Q66" s="3"/>
      <c r="R66" s="3"/>
      <c r="S66" s="3"/>
    </row>
    <row r="67" spans="1:19" ht="28.8" x14ac:dyDescent="0.3">
      <c r="A67" t="s">
        <v>1356</v>
      </c>
      <c r="B67" t="s">
        <v>1357</v>
      </c>
      <c r="C67" t="s">
        <v>1358</v>
      </c>
      <c r="D67" t="s">
        <v>1359</v>
      </c>
      <c r="E67" t="s">
        <v>665</v>
      </c>
      <c r="F67">
        <v>978</v>
      </c>
      <c r="G67" t="s">
        <v>666</v>
      </c>
      <c r="I67" s="1" t="s">
        <v>1360</v>
      </c>
      <c r="J67" s="1">
        <v>191</v>
      </c>
      <c r="K67" s="2" t="s">
        <v>1361</v>
      </c>
      <c r="N67" s="8" t="s">
        <v>1362</v>
      </c>
      <c r="O67" s="3" t="s">
        <v>1363</v>
      </c>
      <c r="P67" s="3" t="s">
        <v>1364</v>
      </c>
      <c r="Q67" s="3"/>
      <c r="R67" s="3"/>
      <c r="S67" s="3"/>
    </row>
    <row r="68" spans="1:19" x14ac:dyDescent="0.3">
      <c r="A68" t="s">
        <v>1365</v>
      </c>
      <c r="B68" t="s">
        <v>1366</v>
      </c>
      <c r="C68" t="s">
        <v>1367</v>
      </c>
      <c r="D68" t="s">
        <v>1368</v>
      </c>
      <c r="E68" t="s">
        <v>665</v>
      </c>
      <c r="F68">
        <v>978</v>
      </c>
      <c r="G68" t="s">
        <v>666</v>
      </c>
      <c r="I68" s="1" t="s">
        <v>1369</v>
      </c>
      <c r="J68" s="1">
        <v>332</v>
      </c>
      <c r="K68" s="2" t="s">
        <v>1370</v>
      </c>
      <c r="N68" s="8" t="s">
        <v>1371</v>
      </c>
      <c r="O68" s="3" t="s">
        <v>1372</v>
      </c>
      <c r="P68" s="3" t="s">
        <v>1373</v>
      </c>
      <c r="Q68" s="3"/>
      <c r="R68" s="3"/>
      <c r="S68" s="3"/>
    </row>
    <row r="69" spans="1:19" x14ac:dyDescent="0.3">
      <c r="A69" t="s">
        <v>1374</v>
      </c>
      <c r="B69" t="s">
        <v>1375</v>
      </c>
      <c r="C69" t="s">
        <v>1376</v>
      </c>
      <c r="D69" t="s">
        <v>1377</v>
      </c>
      <c r="E69" t="s">
        <v>63</v>
      </c>
      <c r="F69">
        <v>950</v>
      </c>
      <c r="G69" t="s">
        <v>61</v>
      </c>
      <c r="I69" s="1" t="s">
        <v>1378</v>
      </c>
      <c r="J69" s="1">
        <v>348</v>
      </c>
      <c r="K69" s="2" t="s">
        <v>1379</v>
      </c>
      <c r="N69" s="8" t="s">
        <v>1380</v>
      </c>
      <c r="O69" s="3" t="s">
        <v>1381</v>
      </c>
      <c r="P69" s="3" t="s">
        <v>1382</v>
      </c>
      <c r="Q69" s="3"/>
      <c r="R69" s="3"/>
      <c r="S69" s="3"/>
    </row>
    <row r="70" spans="1:19" ht="28.8" x14ac:dyDescent="0.3">
      <c r="A70" t="s">
        <v>1383</v>
      </c>
      <c r="B70" t="s">
        <v>1384</v>
      </c>
      <c r="C70" t="s">
        <v>1385</v>
      </c>
      <c r="D70" t="s">
        <v>1386</v>
      </c>
      <c r="E70" t="s">
        <v>1387</v>
      </c>
      <c r="F70">
        <v>270</v>
      </c>
      <c r="G70" t="s">
        <v>1388</v>
      </c>
      <c r="I70" s="1" t="s">
        <v>1389</v>
      </c>
      <c r="J70" s="1">
        <v>360</v>
      </c>
      <c r="K70" s="2" t="s">
        <v>1390</v>
      </c>
      <c r="N70" s="8" t="s">
        <v>1391</v>
      </c>
      <c r="O70" s="3" t="s">
        <v>1392</v>
      </c>
      <c r="P70" s="3" t="s">
        <v>1393</v>
      </c>
      <c r="Q70" s="3"/>
      <c r="R70" s="3"/>
      <c r="S70" s="3"/>
    </row>
    <row r="71" spans="1:19" x14ac:dyDescent="0.3">
      <c r="A71" t="s">
        <v>1394</v>
      </c>
      <c r="B71" t="s">
        <v>1395</v>
      </c>
      <c r="C71" t="s">
        <v>1396</v>
      </c>
      <c r="D71" t="s">
        <v>1397</v>
      </c>
      <c r="E71" t="s">
        <v>1398</v>
      </c>
      <c r="F71">
        <v>981</v>
      </c>
      <c r="G71" t="s">
        <v>1399</v>
      </c>
      <c r="I71" s="1" t="s">
        <v>1400</v>
      </c>
      <c r="J71" s="1">
        <v>376</v>
      </c>
      <c r="K71" s="2" t="s">
        <v>1401</v>
      </c>
      <c r="N71" s="8" t="s">
        <v>1402</v>
      </c>
      <c r="O71" s="3" t="s">
        <v>1403</v>
      </c>
      <c r="P71" s="3" t="s">
        <v>1404</v>
      </c>
      <c r="Q71" s="3"/>
      <c r="R71" s="3"/>
      <c r="S71" s="3"/>
    </row>
    <row r="72" spans="1:19" ht="28.8" x14ac:dyDescent="0.3">
      <c r="A72" s="3" t="s">
        <v>1405</v>
      </c>
      <c r="B72" t="s">
        <v>1406</v>
      </c>
      <c r="C72" t="s">
        <v>1407</v>
      </c>
      <c r="D72" t="s">
        <v>1408</v>
      </c>
      <c r="I72" s="1" t="s">
        <v>1409</v>
      </c>
      <c r="J72" s="1">
        <v>0</v>
      </c>
      <c r="K72" s="2" t="s">
        <v>1410</v>
      </c>
      <c r="N72" s="8" t="s">
        <v>1411</v>
      </c>
      <c r="O72" s="3" t="s">
        <v>1412</v>
      </c>
      <c r="P72" s="3" t="s">
        <v>1413</v>
      </c>
      <c r="Q72" s="3"/>
      <c r="R72" s="3"/>
      <c r="S72" s="3"/>
    </row>
    <row r="73" spans="1:19" x14ac:dyDescent="0.3">
      <c r="A73" t="s">
        <v>1414</v>
      </c>
      <c r="B73" t="s">
        <v>1415</v>
      </c>
      <c r="C73" t="s">
        <v>1416</v>
      </c>
      <c r="D73" t="s">
        <v>1417</v>
      </c>
      <c r="E73" t="s">
        <v>1418</v>
      </c>
      <c r="F73">
        <v>936</v>
      </c>
      <c r="G73" t="s">
        <v>1419</v>
      </c>
      <c r="I73" s="1" t="s">
        <v>1420</v>
      </c>
      <c r="J73" s="1">
        <v>356</v>
      </c>
      <c r="K73" s="2" t="s">
        <v>1421</v>
      </c>
      <c r="N73" s="8" t="s">
        <v>1422</v>
      </c>
      <c r="O73" s="3" t="s">
        <v>1423</v>
      </c>
      <c r="P73" s="3" t="s">
        <v>1424</v>
      </c>
      <c r="Q73" s="3"/>
      <c r="R73" s="3"/>
      <c r="S73" s="3"/>
    </row>
    <row r="74" spans="1:19" ht="43.2" x14ac:dyDescent="0.3">
      <c r="A74" t="s">
        <v>1425</v>
      </c>
      <c r="B74" t="s">
        <v>1426</v>
      </c>
      <c r="C74" t="s">
        <v>1427</v>
      </c>
      <c r="D74" t="s">
        <v>1428</v>
      </c>
      <c r="E74" t="s">
        <v>1429</v>
      </c>
      <c r="F74">
        <v>292</v>
      </c>
      <c r="G74" t="s">
        <v>1430</v>
      </c>
      <c r="I74" s="1" t="s">
        <v>1431</v>
      </c>
      <c r="J74" s="1">
        <v>368</v>
      </c>
      <c r="K74" s="2" t="s">
        <v>1432</v>
      </c>
      <c r="N74" s="8">
        <v>7103</v>
      </c>
      <c r="O74" s="3" t="s">
        <v>1433</v>
      </c>
      <c r="P74" s="3" t="s">
        <v>1434</v>
      </c>
      <c r="Q74" s="3"/>
      <c r="R74" s="3"/>
      <c r="S74" s="3"/>
    </row>
    <row r="75" spans="1:19" x14ac:dyDescent="0.3">
      <c r="A75" t="s">
        <v>1435</v>
      </c>
      <c r="B75" t="s">
        <v>1436</v>
      </c>
      <c r="C75" t="s">
        <v>1437</v>
      </c>
      <c r="D75" t="s">
        <v>1438</v>
      </c>
      <c r="E75" t="s">
        <v>665</v>
      </c>
      <c r="F75">
        <v>978</v>
      </c>
      <c r="G75" t="s">
        <v>666</v>
      </c>
      <c r="I75" s="1" t="s">
        <v>1439</v>
      </c>
      <c r="J75" s="1">
        <v>364</v>
      </c>
      <c r="K75" s="2" t="s">
        <v>1440</v>
      </c>
      <c r="N75" s="3"/>
      <c r="O75" s="3"/>
      <c r="P75" s="3"/>
      <c r="Q75" s="3"/>
      <c r="R75" s="3"/>
      <c r="S75" s="3"/>
    </row>
    <row r="76" spans="1:19" x14ac:dyDescent="0.3">
      <c r="A76" t="s">
        <v>1441</v>
      </c>
      <c r="B76" t="s">
        <v>1442</v>
      </c>
      <c r="C76" t="s">
        <v>1443</v>
      </c>
      <c r="D76" t="s">
        <v>1444</v>
      </c>
      <c r="E76" t="s">
        <v>703</v>
      </c>
      <c r="F76">
        <v>951</v>
      </c>
      <c r="G76" t="s">
        <v>704</v>
      </c>
      <c r="I76" s="1" t="s">
        <v>1445</v>
      </c>
      <c r="J76" s="1">
        <v>352</v>
      </c>
      <c r="K76" s="2" t="s">
        <v>1446</v>
      </c>
      <c r="N76" s="3"/>
      <c r="O76" s="3"/>
      <c r="P76" s="3"/>
      <c r="Q76" s="3"/>
      <c r="R76" s="3"/>
      <c r="S76" s="3"/>
    </row>
    <row r="77" spans="1:19" x14ac:dyDescent="0.3">
      <c r="A77" t="s">
        <v>1447</v>
      </c>
      <c r="B77" t="s">
        <v>1448</v>
      </c>
      <c r="C77" t="s">
        <v>1449</v>
      </c>
      <c r="D77" t="s">
        <v>1450</v>
      </c>
      <c r="E77" t="s">
        <v>1207</v>
      </c>
      <c r="F77">
        <v>208</v>
      </c>
      <c r="G77" t="s">
        <v>1208</v>
      </c>
      <c r="I77" s="1" t="s">
        <v>1451</v>
      </c>
      <c r="J77" s="1">
        <v>0</v>
      </c>
      <c r="K77" s="2" t="s">
        <v>1452</v>
      </c>
      <c r="N77" s="3"/>
      <c r="O77" s="3"/>
      <c r="P77" s="3"/>
    </row>
    <row r="78" spans="1:19" x14ac:dyDescent="0.3">
      <c r="A78" t="s">
        <v>1453</v>
      </c>
      <c r="B78" t="s">
        <v>1454</v>
      </c>
      <c r="C78" t="s">
        <v>1455</v>
      </c>
      <c r="D78" t="s">
        <v>1456</v>
      </c>
      <c r="E78" t="s">
        <v>665</v>
      </c>
      <c r="F78">
        <v>978</v>
      </c>
      <c r="G78" t="s">
        <v>666</v>
      </c>
      <c r="I78" s="1" t="s">
        <v>1457</v>
      </c>
      <c r="J78" s="1">
        <v>388</v>
      </c>
      <c r="K78" s="2" t="s">
        <v>1458</v>
      </c>
    </row>
    <row r="79" spans="1:19" x14ac:dyDescent="0.3">
      <c r="A79" t="s">
        <v>1459</v>
      </c>
      <c r="B79" t="s">
        <v>1460</v>
      </c>
      <c r="C79" t="s">
        <v>1461</v>
      </c>
      <c r="D79" t="s">
        <v>1462</v>
      </c>
      <c r="E79" t="s">
        <v>188</v>
      </c>
      <c r="F79">
        <v>840</v>
      </c>
      <c r="G79" t="s">
        <v>1268</v>
      </c>
      <c r="I79" s="1" t="s">
        <v>1463</v>
      </c>
      <c r="J79" s="1">
        <v>400</v>
      </c>
      <c r="K79" s="2" t="s">
        <v>1464</v>
      </c>
    </row>
    <row r="80" spans="1:19" x14ac:dyDescent="0.3">
      <c r="A80" t="s">
        <v>1465</v>
      </c>
      <c r="B80" t="s">
        <v>1466</v>
      </c>
      <c r="C80" t="s">
        <v>1467</v>
      </c>
      <c r="D80" t="s">
        <v>1468</v>
      </c>
      <c r="E80" t="s">
        <v>1469</v>
      </c>
      <c r="F80">
        <v>320</v>
      </c>
      <c r="G80" t="s">
        <v>1470</v>
      </c>
      <c r="I80" s="1" t="s">
        <v>1471</v>
      </c>
      <c r="J80" s="1">
        <v>392</v>
      </c>
      <c r="K80" s="2" t="s">
        <v>1472</v>
      </c>
    </row>
    <row r="81" spans="1:11" x14ac:dyDescent="0.3">
      <c r="A81" t="s">
        <v>1473</v>
      </c>
      <c r="B81" t="s">
        <v>1474</v>
      </c>
      <c r="C81" t="s">
        <v>1475</v>
      </c>
      <c r="D81" t="s">
        <v>1476</v>
      </c>
      <c r="E81" t="s">
        <v>1477</v>
      </c>
      <c r="F81">
        <v>0</v>
      </c>
      <c r="G81" t="s">
        <v>1478</v>
      </c>
      <c r="I81" s="1" t="s">
        <v>1479</v>
      </c>
      <c r="J81" s="1">
        <v>404</v>
      </c>
      <c r="K81" s="2" t="s">
        <v>1480</v>
      </c>
    </row>
    <row r="82" spans="1:11" x14ac:dyDescent="0.3">
      <c r="A82" t="s">
        <v>1481</v>
      </c>
      <c r="B82" t="s">
        <v>1482</v>
      </c>
      <c r="C82" t="s">
        <v>1483</v>
      </c>
      <c r="D82" t="s">
        <v>1484</v>
      </c>
      <c r="E82" t="s">
        <v>1485</v>
      </c>
      <c r="F82">
        <v>324</v>
      </c>
      <c r="G82" t="s">
        <v>1486</v>
      </c>
      <c r="I82" s="1" t="s">
        <v>1487</v>
      </c>
      <c r="J82" s="1">
        <v>417</v>
      </c>
      <c r="K82" s="2" t="s">
        <v>1488</v>
      </c>
    </row>
    <row r="83" spans="1:11" x14ac:dyDescent="0.3">
      <c r="A83" t="s">
        <v>1489</v>
      </c>
      <c r="B83" t="s">
        <v>1490</v>
      </c>
      <c r="C83" t="s">
        <v>1491</v>
      </c>
      <c r="D83" t="s">
        <v>1492</v>
      </c>
      <c r="E83" t="s">
        <v>63</v>
      </c>
      <c r="F83">
        <v>950</v>
      </c>
      <c r="G83" t="s">
        <v>61</v>
      </c>
      <c r="I83" s="1" t="s">
        <v>1493</v>
      </c>
      <c r="J83" s="1">
        <v>116</v>
      </c>
      <c r="K83" s="2" t="s">
        <v>1494</v>
      </c>
    </row>
    <row r="84" spans="1:11" x14ac:dyDescent="0.3">
      <c r="A84" t="s">
        <v>1495</v>
      </c>
      <c r="B84" t="s">
        <v>1496</v>
      </c>
      <c r="C84" t="s">
        <v>1497</v>
      </c>
      <c r="D84" t="s">
        <v>1498</v>
      </c>
      <c r="E84" t="s">
        <v>934</v>
      </c>
      <c r="F84">
        <v>952</v>
      </c>
      <c r="G84" t="s">
        <v>935</v>
      </c>
      <c r="I84" s="1" t="s">
        <v>1499</v>
      </c>
      <c r="J84" s="1">
        <v>174</v>
      </c>
      <c r="K84" s="2" t="s">
        <v>1500</v>
      </c>
    </row>
    <row r="85" spans="1:11" x14ac:dyDescent="0.3">
      <c r="A85" t="s">
        <v>1501</v>
      </c>
      <c r="B85" t="s">
        <v>1502</v>
      </c>
      <c r="C85" t="s">
        <v>1503</v>
      </c>
      <c r="D85" t="s">
        <v>1504</v>
      </c>
      <c r="E85" t="s">
        <v>1505</v>
      </c>
      <c r="F85">
        <v>328</v>
      </c>
      <c r="G85" t="s">
        <v>1506</v>
      </c>
      <c r="I85" s="1" t="s">
        <v>1507</v>
      </c>
      <c r="J85" s="1">
        <v>408</v>
      </c>
      <c r="K85" s="2" t="s">
        <v>1508</v>
      </c>
    </row>
    <row r="86" spans="1:11" x14ac:dyDescent="0.3">
      <c r="A86" t="s">
        <v>1509</v>
      </c>
      <c r="B86" t="s">
        <v>1510</v>
      </c>
      <c r="C86" t="s">
        <v>1511</v>
      </c>
      <c r="D86" t="s">
        <v>1512</v>
      </c>
      <c r="E86" t="s">
        <v>665</v>
      </c>
      <c r="F86">
        <v>978</v>
      </c>
      <c r="G86" t="s">
        <v>666</v>
      </c>
      <c r="I86" s="1" t="s">
        <v>1513</v>
      </c>
      <c r="J86" s="1">
        <v>410</v>
      </c>
      <c r="K86" s="2" t="s">
        <v>1514</v>
      </c>
    </row>
    <row r="87" spans="1:11" x14ac:dyDescent="0.3">
      <c r="A87" t="s">
        <v>1515</v>
      </c>
      <c r="B87" t="s">
        <v>1516</v>
      </c>
      <c r="C87" t="s">
        <v>1517</v>
      </c>
      <c r="D87" t="s">
        <v>1518</v>
      </c>
      <c r="E87" t="s">
        <v>1519</v>
      </c>
      <c r="F87">
        <v>332</v>
      </c>
      <c r="G87" t="s">
        <v>1520</v>
      </c>
      <c r="I87" s="1" t="s">
        <v>1521</v>
      </c>
      <c r="J87" s="1">
        <v>414</v>
      </c>
      <c r="K87" s="2" t="s">
        <v>1522</v>
      </c>
    </row>
    <row r="88" spans="1:11" x14ac:dyDescent="0.3">
      <c r="A88" t="s">
        <v>1523</v>
      </c>
      <c r="B88" t="s">
        <v>1524</v>
      </c>
      <c r="C88" t="s">
        <v>1525</v>
      </c>
      <c r="D88" t="s">
        <v>1526</v>
      </c>
      <c r="E88" t="s">
        <v>1527</v>
      </c>
      <c r="F88">
        <v>340</v>
      </c>
      <c r="G88" t="s">
        <v>1528</v>
      </c>
      <c r="I88" s="1" t="s">
        <v>1529</v>
      </c>
      <c r="J88" s="1">
        <v>136</v>
      </c>
      <c r="K88" s="2" t="s">
        <v>1530</v>
      </c>
    </row>
    <row r="89" spans="1:11" x14ac:dyDescent="0.3">
      <c r="A89" t="s">
        <v>1531</v>
      </c>
      <c r="B89" t="s">
        <v>1532</v>
      </c>
      <c r="C89" t="s">
        <v>1533</v>
      </c>
      <c r="D89" t="s">
        <v>1534</v>
      </c>
      <c r="E89" t="s">
        <v>1535</v>
      </c>
      <c r="F89">
        <v>344</v>
      </c>
      <c r="G89" t="s">
        <v>1341</v>
      </c>
      <c r="I89" s="1" t="s">
        <v>1536</v>
      </c>
      <c r="J89" s="1">
        <v>398</v>
      </c>
      <c r="K89" s="2" t="s">
        <v>1537</v>
      </c>
    </row>
    <row r="90" spans="1:11" x14ac:dyDescent="0.3">
      <c r="A90" t="s">
        <v>1538</v>
      </c>
      <c r="B90" t="s">
        <v>1539</v>
      </c>
      <c r="C90" t="s">
        <v>1540</v>
      </c>
      <c r="D90" t="s">
        <v>1541</v>
      </c>
      <c r="E90" t="s">
        <v>1542</v>
      </c>
      <c r="F90">
        <v>348</v>
      </c>
      <c r="G90" t="s">
        <v>1543</v>
      </c>
      <c r="I90" s="1" t="s">
        <v>1544</v>
      </c>
      <c r="J90" s="1">
        <v>418</v>
      </c>
      <c r="K90" s="2" t="s">
        <v>1545</v>
      </c>
    </row>
    <row r="91" spans="1:11" x14ac:dyDescent="0.3">
      <c r="A91" t="s">
        <v>1546</v>
      </c>
      <c r="B91" t="s">
        <v>1547</v>
      </c>
      <c r="C91" t="s">
        <v>1548</v>
      </c>
      <c r="D91" t="s">
        <v>1549</v>
      </c>
      <c r="E91" t="s">
        <v>1550</v>
      </c>
      <c r="F91">
        <v>0</v>
      </c>
      <c r="G91" t="s">
        <v>1551</v>
      </c>
      <c r="I91" s="1" t="s">
        <v>1552</v>
      </c>
      <c r="J91" s="1">
        <v>422</v>
      </c>
      <c r="K91" s="2" t="s">
        <v>1553</v>
      </c>
    </row>
    <row r="92" spans="1:11" x14ac:dyDescent="0.3">
      <c r="A92" s="3" t="s">
        <v>1554</v>
      </c>
      <c r="B92" s="3" t="s">
        <v>1555</v>
      </c>
      <c r="C92" s="3" t="s">
        <v>1556</v>
      </c>
      <c r="D92" s="3" t="s">
        <v>1557</v>
      </c>
      <c r="E92" s="3" t="s">
        <v>799</v>
      </c>
      <c r="F92" s="3">
        <v>36</v>
      </c>
      <c r="G92" s="3" t="s">
        <v>800</v>
      </c>
      <c r="I92" s="1" t="s">
        <v>1558</v>
      </c>
      <c r="J92" s="1">
        <v>144</v>
      </c>
      <c r="K92" s="2" t="s">
        <v>1559</v>
      </c>
    </row>
    <row r="93" spans="1:11" x14ac:dyDescent="0.3">
      <c r="A93" t="s">
        <v>1560</v>
      </c>
      <c r="B93" t="s">
        <v>1561</v>
      </c>
      <c r="C93" t="s">
        <v>1562</v>
      </c>
      <c r="D93" t="s">
        <v>1563</v>
      </c>
      <c r="E93" t="s">
        <v>1207</v>
      </c>
      <c r="F93">
        <v>208</v>
      </c>
      <c r="G93" t="s">
        <v>1208</v>
      </c>
      <c r="I93" s="1" t="s">
        <v>1564</v>
      </c>
      <c r="J93" s="1">
        <v>430</v>
      </c>
      <c r="K93" s="2" t="s">
        <v>1565</v>
      </c>
    </row>
    <row r="94" spans="1:11" x14ac:dyDescent="0.3">
      <c r="A94" t="s">
        <v>1566</v>
      </c>
      <c r="B94" t="s">
        <v>1567</v>
      </c>
      <c r="C94" t="s">
        <v>1568</v>
      </c>
      <c r="D94" t="s">
        <v>1569</v>
      </c>
      <c r="I94" s="1" t="s">
        <v>1570</v>
      </c>
      <c r="J94" s="1">
        <v>426</v>
      </c>
      <c r="K94" s="2" t="s">
        <v>1571</v>
      </c>
    </row>
    <row r="95" spans="1:11" x14ac:dyDescent="0.3">
      <c r="A95" s="3" t="s">
        <v>1572</v>
      </c>
      <c r="B95" s="3" t="s">
        <v>1573</v>
      </c>
      <c r="C95" s="3" t="s">
        <v>1574</v>
      </c>
      <c r="D95" s="3" t="s">
        <v>1575</v>
      </c>
      <c r="E95" s="3" t="s">
        <v>799</v>
      </c>
      <c r="F95" s="3">
        <v>36</v>
      </c>
      <c r="G95" s="3" t="s">
        <v>800</v>
      </c>
      <c r="I95" s="1" t="s">
        <v>1576</v>
      </c>
      <c r="J95" s="1">
        <v>434</v>
      </c>
      <c r="K95" s="2" t="s">
        <v>1577</v>
      </c>
    </row>
    <row r="96" spans="1:11" x14ac:dyDescent="0.3">
      <c r="A96" t="s">
        <v>1578</v>
      </c>
      <c r="B96" t="s">
        <v>1579</v>
      </c>
      <c r="C96" t="s">
        <v>1580</v>
      </c>
      <c r="D96" t="s">
        <v>1581</v>
      </c>
      <c r="E96" t="s">
        <v>188</v>
      </c>
      <c r="F96">
        <v>840</v>
      </c>
      <c r="G96" t="s">
        <v>1268</v>
      </c>
      <c r="I96" s="1" t="s">
        <v>1582</v>
      </c>
      <c r="J96" s="1">
        <v>504</v>
      </c>
      <c r="K96" s="2" t="s">
        <v>1583</v>
      </c>
    </row>
    <row r="97" spans="1:11" x14ac:dyDescent="0.3">
      <c r="A97" t="s">
        <v>1584</v>
      </c>
      <c r="B97" t="s">
        <v>1585</v>
      </c>
      <c r="C97" t="s">
        <v>1586</v>
      </c>
      <c r="D97" t="s">
        <v>1587</v>
      </c>
      <c r="E97" t="s">
        <v>188</v>
      </c>
      <c r="F97">
        <v>840</v>
      </c>
      <c r="G97" t="s">
        <v>1268</v>
      </c>
      <c r="I97" s="1" t="s">
        <v>1588</v>
      </c>
      <c r="J97" s="1">
        <v>498</v>
      </c>
      <c r="K97" s="2" t="s">
        <v>1589</v>
      </c>
    </row>
    <row r="98" spans="1:11" x14ac:dyDescent="0.3">
      <c r="A98" t="s">
        <v>1590</v>
      </c>
      <c r="B98" t="s">
        <v>1591</v>
      </c>
      <c r="C98" t="s">
        <v>1592</v>
      </c>
      <c r="D98" t="s">
        <v>1593</v>
      </c>
      <c r="I98" s="1" t="s">
        <v>1594</v>
      </c>
      <c r="J98" s="1">
        <v>969</v>
      </c>
      <c r="K98" s="2" t="s">
        <v>1595</v>
      </c>
    </row>
    <row r="99" spans="1:11" x14ac:dyDescent="0.3">
      <c r="A99" s="3" t="s">
        <v>1596</v>
      </c>
      <c r="B99" s="3" t="s">
        <v>1597</v>
      </c>
      <c r="C99" s="3" t="s">
        <v>1598</v>
      </c>
      <c r="D99" s="3" t="s">
        <v>1599</v>
      </c>
      <c r="E99" s="3" t="s">
        <v>1600</v>
      </c>
      <c r="F99" s="3">
        <v>136</v>
      </c>
      <c r="G99" s="3" t="s">
        <v>1601</v>
      </c>
      <c r="I99" s="1" t="s">
        <v>1602</v>
      </c>
      <c r="J99" s="1">
        <v>807</v>
      </c>
      <c r="K99" s="2" t="s">
        <v>1603</v>
      </c>
    </row>
    <row r="100" spans="1:11" x14ac:dyDescent="0.3">
      <c r="A100" t="s">
        <v>1596</v>
      </c>
      <c r="B100" t="s">
        <v>1604</v>
      </c>
      <c r="C100" t="s">
        <v>1605</v>
      </c>
      <c r="D100" t="s">
        <v>1606</v>
      </c>
      <c r="E100" t="s">
        <v>1607</v>
      </c>
      <c r="F100">
        <v>90</v>
      </c>
      <c r="G100" t="s">
        <v>1608</v>
      </c>
      <c r="I100" s="1" t="s">
        <v>1609</v>
      </c>
      <c r="J100" s="1">
        <v>104</v>
      </c>
      <c r="K100" s="2" t="s">
        <v>1610</v>
      </c>
    </row>
    <row r="101" spans="1:11" x14ac:dyDescent="0.3">
      <c r="A101" t="s">
        <v>1611</v>
      </c>
      <c r="B101" t="s">
        <v>1612</v>
      </c>
      <c r="C101" t="s">
        <v>1613</v>
      </c>
      <c r="D101" t="s">
        <v>1614</v>
      </c>
      <c r="I101" s="1" t="s">
        <v>1615</v>
      </c>
      <c r="J101" s="1">
        <v>496</v>
      </c>
      <c r="K101" s="2" t="s">
        <v>1616</v>
      </c>
    </row>
    <row r="102" spans="1:11" x14ac:dyDescent="0.3">
      <c r="A102" t="s">
        <v>1617</v>
      </c>
      <c r="B102" t="s">
        <v>1618</v>
      </c>
      <c r="C102" t="s">
        <v>1619</v>
      </c>
      <c r="D102" t="s">
        <v>1620</v>
      </c>
      <c r="E102" t="s">
        <v>188</v>
      </c>
      <c r="F102">
        <v>840</v>
      </c>
      <c r="G102" t="s">
        <v>1268</v>
      </c>
      <c r="I102" s="1" t="s">
        <v>1621</v>
      </c>
      <c r="J102" s="1">
        <v>446</v>
      </c>
      <c r="K102" s="2" t="s">
        <v>1622</v>
      </c>
    </row>
    <row r="103" spans="1:11" x14ac:dyDescent="0.3">
      <c r="A103" s="3" t="s">
        <v>1623</v>
      </c>
      <c r="B103" s="3" t="s">
        <v>1624</v>
      </c>
      <c r="C103" s="3" t="s">
        <v>1625</v>
      </c>
      <c r="D103" s="3" t="s">
        <v>1626</v>
      </c>
      <c r="E103" s="3" t="s">
        <v>188</v>
      </c>
      <c r="F103" s="3">
        <v>840</v>
      </c>
      <c r="G103" s="3" t="s">
        <v>1268</v>
      </c>
      <c r="I103" s="1" t="s">
        <v>1627</v>
      </c>
      <c r="J103" s="1">
        <v>478</v>
      </c>
      <c r="K103" s="2" t="s">
        <v>1628</v>
      </c>
    </row>
    <row r="104" spans="1:11" x14ac:dyDescent="0.3">
      <c r="A104" t="s">
        <v>1629</v>
      </c>
      <c r="B104" t="s">
        <v>1630</v>
      </c>
      <c r="C104" t="s">
        <v>1631</v>
      </c>
      <c r="D104" t="s">
        <v>1632</v>
      </c>
      <c r="E104" t="s">
        <v>188</v>
      </c>
      <c r="F104">
        <v>840</v>
      </c>
      <c r="G104" t="s">
        <v>1268</v>
      </c>
      <c r="I104" s="1" t="s">
        <v>1633</v>
      </c>
      <c r="J104" s="1">
        <v>480</v>
      </c>
      <c r="K104" s="2" t="s">
        <v>1634</v>
      </c>
    </row>
    <row r="105" spans="1:11" x14ac:dyDescent="0.3">
      <c r="A105" t="s">
        <v>1635</v>
      </c>
      <c r="B105" t="s">
        <v>1636</v>
      </c>
      <c r="C105" t="s">
        <v>1637</v>
      </c>
      <c r="D105" t="s">
        <v>1638</v>
      </c>
      <c r="I105" s="1" t="s">
        <v>1639</v>
      </c>
      <c r="J105" s="1">
        <v>462</v>
      </c>
      <c r="K105" s="2" t="s">
        <v>1640</v>
      </c>
    </row>
    <row r="106" spans="1:11" x14ac:dyDescent="0.3">
      <c r="A106" s="3" t="s">
        <v>1641</v>
      </c>
      <c r="B106" s="3" t="s">
        <v>1642</v>
      </c>
      <c r="C106" s="3" t="s">
        <v>1643</v>
      </c>
      <c r="D106" s="3" t="s">
        <v>1644</v>
      </c>
      <c r="E106" s="3" t="s">
        <v>665</v>
      </c>
      <c r="F106" s="3">
        <v>978</v>
      </c>
      <c r="G106" s="3" t="s">
        <v>666</v>
      </c>
      <c r="I106" s="1" t="s">
        <v>1645</v>
      </c>
      <c r="J106" s="1">
        <v>454</v>
      </c>
      <c r="K106" s="2" t="s">
        <v>1646</v>
      </c>
    </row>
    <row r="107" spans="1:11" x14ac:dyDescent="0.3">
      <c r="A107" t="s">
        <v>1647</v>
      </c>
      <c r="B107" t="s">
        <v>1648</v>
      </c>
      <c r="C107" t="s">
        <v>1649</v>
      </c>
      <c r="D107" t="s">
        <v>1650</v>
      </c>
      <c r="E107" t="s">
        <v>1651</v>
      </c>
      <c r="F107">
        <v>356</v>
      </c>
      <c r="G107" t="s">
        <v>1652</v>
      </c>
      <c r="I107" s="1" t="s">
        <v>1653</v>
      </c>
      <c r="J107" s="1">
        <v>484</v>
      </c>
      <c r="K107" s="2" t="s">
        <v>1654</v>
      </c>
    </row>
    <row r="108" spans="1:11" x14ac:dyDescent="0.3">
      <c r="A108" t="s">
        <v>1655</v>
      </c>
      <c r="B108" t="s">
        <v>1656</v>
      </c>
      <c r="C108" t="s">
        <v>1657</v>
      </c>
      <c r="D108" t="s">
        <v>1658</v>
      </c>
      <c r="E108" t="s">
        <v>1659</v>
      </c>
      <c r="F108">
        <v>360</v>
      </c>
      <c r="G108" t="s">
        <v>1660</v>
      </c>
      <c r="I108" s="1" t="s">
        <v>1661</v>
      </c>
      <c r="J108" s="1">
        <v>458</v>
      </c>
      <c r="K108" s="2" t="s">
        <v>1662</v>
      </c>
    </row>
    <row r="109" spans="1:11" x14ac:dyDescent="0.3">
      <c r="A109" t="s">
        <v>1663</v>
      </c>
      <c r="B109" t="s">
        <v>1664</v>
      </c>
      <c r="C109" t="s">
        <v>1665</v>
      </c>
      <c r="D109" t="s">
        <v>1666</v>
      </c>
      <c r="E109" t="s">
        <v>1667</v>
      </c>
      <c r="F109">
        <v>368</v>
      </c>
      <c r="G109" t="s">
        <v>1668</v>
      </c>
      <c r="I109" s="1" t="s">
        <v>1669</v>
      </c>
      <c r="J109" s="1">
        <v>943</v>
      </c>
      <c r="K109" s="2" t="s">
        <v>1670</v>
      </c>
    </row>
    <row r="110" spans="1:11" x14ac:dyDescent="0.3">
      <c r="A110" t="s">
        <v>1671</v>
      </c>
      <c r="B110" t="s">
        <v>1672</v>
      </c>
      <c r="C110" t="s">
        <v>1673</v>
      </c>
      <c r="D110" t="s">
        <v>1674</v>
      </c>
      <c r="E110" t="s">
        <v>1675</v>
      </c>
      <c r="F110">
        <v>364</v>
      </c>
      <c r="G110" t="s">
        <v>1676</v>
      </c>
      <c r="I110" s="1" t="s">
        <v>1677</v>
      </c>
      <c r="J110" s="1">
        <v>516</v>
      </c>
      <c r="K110" s="2" t="s">
        <v>1678</v>
      </c>
    </row>
    <row r="111" spans="1:11" x14ac:dyDescent="0.3">
      <c r="A111" t="s">
        <v>1679</v>
      </c>
      <c r="B111" t="s">
        <v>1680</v>
      </c>
      <c r="C111" t="s">
        <v>1681</v>
      </c>
      <c r="D111" t="s">
        <v>1682</v>
      </c>
      <c r="E111" t="s">
        <v>665</v>
      </c>
      <c r="F111">
        <v>978</v>
      </c>
      <c r="G111" t="s">
        <v>666</v>
      </c>
      <c r="I111" s="1" t="s">
        <v>1683</v>
      </c>
      <c r="J111" s="1">
        <v>566</v>
      </c>
      <c r="K111" s="2" t="s">
        <v>1684</v>
      </c>
    </row>
    <row r="112" spans="1:11" x14ac:dyDescent="0.3">
      <c r="A112" t="s">
        <v>1685</v>
      </c>
      <c r="B112" t="s">
        <v>1686</v>
      </c>
      <c r="C112" t="s">
        <v>1687</v>
      </c>
      <c r="D112" t="s">
        <v>1688</v>
      </c>
      <c r="E112" t="s">
        <v>1689</v>
      </c>
      <c r="F112">
        <v>352</v>
      </c>
      <c r="G112" t="s">
        <v>1690</v>
      </c>
      <c r="I112" s="1" t="s">
        <v>1691</v>
      </c>
      <c r="J112" s="1">
        <v>558</v>
      </c>
      <c r="K112" s="2" t="s">
        <v>1692</v>
      </c>
    </row>
    <row r="113" spans="1:11" x14ac:dyDescent="0.3">
      <c r="A113" t="s">
        <v>1693</v>
      </c>
      <c r="B113" t="s">
        <v>1694</v>
      </c>
      <c r="C113" t="s">
        <v>1695</v>
      </c>
      <c r="D113" t="s">
        <v>1696</v>
      </c>
      <c r="E113" t="s">
        <v>1697</v>
      </c>
      <c r="F113">
        <v>376</v>
      </c>
      <c r="G113" t="s">
        <v>1698</v>
      </c>
      <c r="I113" s="1" t="s">
        <v>1699</v>
      </c>
      <c r="J113" s="1">
        <v>578</v>
      </c>
      <c r="K113" s="2" t="s">
        <v>1700</v>
      </c>
    </row>
    <row r="114" spans="1:11" x14ac:dyDescent="0.3">
      <c r="A114" t="s">
        <v>1701</v>
      </c>
      <c r="B114" t="s">
        <v>1702</v>
      </c>
      <c r="C114" t="s">
        <v>1703</v>
      </c>
      <c r="D114" t="s">
        <v>1704</v>
      </c>
      <c r="E114" t="s">
        <v>665</v>
      </c>
      <c r="F114">
        <v>978</v>
      </c>
      <c r="G114" t="s">
        <v>666</v>
      </c>
      <c r="I114" s="1" t="s">
        <v>1705</v>
      </c>
      <c r="J114" s="1">
        <v>524</v>
      </c>
      <c r="K114" s="2" t="s">
        <v>1706</v>
      </c>
    </row>
    <row r="115" spans="1:11" x14ac:dyDescent="0.3">
      <c r="A115" t="s">
        <v>1707</v>
      </c>
      <c r="B115" t="s">
        <v>1708</v>
      </c>
      <c r="C115" t="s">
        <v>1709</v>
      </c>
      <c r="D115" t="s">
        <v>1710</v>
      </c>
      <c r="E115" t="s">
        <v>1711</v>
      </c>
      <c r="F115">
        <v>388</v>
      </c>
      <c r="G115" t="s">
        <v>1712</v>
      </c>
      <c r="I115" s="1" t="s">
        <v>1713</v>
      </c>
      <c r="J115" s="1">
        <v>554</v>
      </c>
      <c r="K115" s="2" t="s">
        <v>1714</v>
      </c>
    </row>
    <row r="116" spans="1:11" x14ac:dyDescent="0.3">
      <c r="A116" t="s">
        <v>1715</v>
      </c>
      <c r="B116" t="s">
        <v>1716</v>
      </c>
      <c r="C116" t="s">
        <v>1717</v>
      </c>
      <c r="D116" t="s">
        <v>1718</v>
      </c>
      <c r="E116" t="s">
        <v>1719</v>
      </c>
      <c r="F116">
        <v>392</v>
      </c>
      <c r="G116" t="s">
        <v>1720</v>
      </c>
      <c r="I116" s="1" t="s">
        <v>1721</v>
      </c>
      <c r="J116" s="1">
        <v>512</v>
      </c>
      <c r="K116" s="2" t="s">
        <v>1722</v>
      </c>
    </row>
    <row r="117" spans="1:11" x14ac:dyDescent="0.3">
      <c r="A117" t="s">
        <v>1723</v>
      </c>
      <c r="B117" t="s">
        <v>1724</v>
      </c>
      <c r="C117" t="s">
        <v>1725</v>
      </c>
      <c r="D117" t="s">
        <v>1726</v>
      </c>
      <c r="E117" t="s">
        <v>1727</v>
      </c>
      <c r="F117">
        <v>0</v>
      </c>
      <c r="G117" t="s">
        <v>1728</v>
      </c>
      <c r="I117" s="1" t="s">
        <v>1729</v>
      </c>
      <c r="J117" s="1">
        <v>590</v>
      </c>
      <c r="K117" s="2" t="s">
        <v>1730</v>
      </c>
    </row>
    <row r="118" spans="1:11" x14ac:dyDescent="0.3">
      <c r="A118" t="s">
        <v>1731</v>
      </c>
      <c r="B118" t="s">
        <v>1732</v>
      </c>
      <c r="C118" t="s">
        <v>1733</v>
      </c>
      <c r="D118" t="s">
        <v>1734</v>
      </c>
      <c r="E118" t="s">
        <v>1735</v>
      </c>
      <c r="F118">
        <v>400</v>
      </c>
      <c r="G118" t="s">
        <v>1736</v>
      </c>
      <c r="I118" s="1" t="s">
        <v>1737</v>
      </c>
      <c r="J118" s="1">
        <v>604</v>
      </c>
      <c r="K118" s="2" t="s">
        <v>1738</v>
      </c>
    </row>
    <row r="119" spans="1:11" x14ac:dyDescent="0.3">
      <c r="A119" t="s">
        <v>1739</v>
      </c>
      <c r="B119" t="s">
        <v>1740</v>
      </c>
      <c r="C119" t="s">
        <v>1741</v>
      </c>
      <c r="D119" t="s">
        <v>1742</v>
      </c>
      <c r="E119" t="s">
        <v>1743</v>
      </c>
      <c r="F119">
        <v>398</v>
      </c>
      <c r="G119" t="s">
        <v>1744</v>
      </c>
      <c r="I119" s="1" t="s">
        <v>1745</v>
      </c>
      <c r="J119" s="1">
        <v>598</v>
      </c>
      <c r="K119" s="2" t="s">
        <v>1746</v>
      </c>
    </row>
    <row r="120" spans="1:11" x14ac:dyDescent="0.3">
      <c r="A120" t="s">
        <v>1747</v>
      </c>
      <c r="B120" t="s">
        <v>1748</v>
      </c>
      <c r="C120" t="s">
        <v>1749</v>
      </c>
      <c r="D120" t="s">
        <v>1750</v>
      </c>
      <c r="E120" t="s">
        <v>1751</v>
      </c>
      <c r="F120">
        <v>404</v>
      </c>
      <c r="G120" t="s">
        <v>1752</v>
      </c>
      <c r="I120" s="1" t="s">
        <v>1753</v>
      </c>
      <c r="J120" s="1">
        <v>608</v>
      </c>
      <c r="K120" s="2" t="s">
        <v>1754</v>
      </c>
    </row>
    <row r="121" spans="1:11" x14ac:dyDescent="0.3">
      <c r="A121" t="s">
        <v>1755</v>
      </c>
      <c r="B121" t="s">
        <v>1756</v>
      </c>
      <c r="C121" t="s">
        <v>1757</v>
      </c>
      <c r="D121" t="s">
        <v>1758</v>
      </c>
      <c r="I121" s="1" t="s">
        <v>1759</v>
      </c>
      <c r="J121" s="1">
        <v>586</v>
      </c>
      <c r="K121" s="2" t="s">
        <v>1760</v>
      </c>
    </row>
    <row r="122" spans="1:11" x14ac:dyDescent="0.3">
      <c r="A122" t="s">
        <v>1761</v>
      </c>
      <c r="B122" t="s">
        <v>1762</v>
      </c>
      <c r="C122" t="s">
        <v>1763</v>
      </c>
      <c r="D122" t="s">
        <v>1764</v>
      </c>
      <c r="E122" t="s">
        <v>665</v>
      </c>
      <c r="F122">
        <v>978</v>
      </c>
      <c r="G122" t="s">
        <v>666</v>
      </c>
      <c r="I122" s="1" t="s">
        <v>1765</v>
      </c>
      <c r="J122" s="1">
        <v>985</v>
      </c>
      <c r="K122" s="2" t="s">
        <v>1766</v>
      </c>
    </row>
    <row r="123" spans="1:11" x14ac:dyDescent="0.3">
      <c r="A123" t="s">
        <v>1767</v>
      </c>
      <c r="B123" t="s">
        <v>1768</v>
      </c>
      <c r="C123" t="s">
        <v>1769</v>
      </c>
      <c r="D123" t="s">
        <v>1770</v>
      </c>
      <c r="E123" t="s">
        <v>1771</v>
      </c>
      <c r="F123">
        <v>414</v>
      </c>
      <c r="G123" t="s">
        <v>1522</v>
      </c>
      <c r="I123" s="1" t="s">
        <v>1772</v>
      </c>
      <c r="J123" s="1">
        <v>600</v>
      </c>
      <c r="K123" s="2" t="s">
        <v>1773</v>
      </c>
    </row>
    <row r="124" spans="1:11" x14ac:dyDescent="0.3">
      <c r="A124" t="s">
        <v>1774</v>
      </c>
      <c r="B124" t="s">
        <v>1775</v>
      </c>
      <c r="C124" t="s">
        <v>1776</v>
      </c>
      <c r="D124" t="s">
        <v>1777</v>
      </c>
      <c r="E124" t="s">
        <v>1778</v>
      </c>
      <c r="F124">
        <v>426</v>
      </c>
      <c r="G124" t="s">
        <v>1779</v>
      </c>
      <c r="I124" s="1" t="s">
        <v>1780</v>
      </c>
      <c r="J124" s="1">
        <v>634</v>
      </c>
      <c r="K124" s="2" t="s">
        <v>1781</v>
      </c>
    </row>
    <row r="125" spans="1:11" x14ac:dyDescent="0.3">
      <c r="A125" t="s">
        <v>1782</v>
      </c>
      <c r="B125" t="s">
        <v>1783</v>
      </c>
      <c r="C125" t="s">
        <v>1784</v>
      </c>
      <c r="D125" t="s">
        <v>1785</v>
      </c>
      <c r="E125" t="s">
        <v>665</v>
      </c>
      <c r="F125">
        <v>978</v>
      </c>
      <c r="G125" t="s">
        <v>666</v>
      </c>
      <c r="I125" s="1" t="s">
        <v>1786</v>
      </c>
      <c r="J125" s="1">
        <v>946</v>
      </c>
      <c r="K125" s="2" t="s">
        <v>1787</v>
      </c>
    </row>
    <row r="126" spans="1:11" x14ac:dyDescent="0.3">
      <c r="A126" t="s">
        <v>1788</v>
      </c>
      <c r="B126" t="s">
        <v>1789</v>
      </c>
      <c r="C126" t="s">
        <v>1790</v>
      </c>
      <c r="D126" t="s">
        <v>1791</v>
      </c>
      <c r="E126" t="s">
        <v>1792</v>
      </c>
      <c r="F126">
        <v>422</v>
      </c>
      <c r="G126" t="s">
        <v>1793</v>
      </c>
      <c r="I126" s="1" t="s">
        <v>1794</v>
      </c>
      <c r="J126" s="1">
        <v>941</v>
      </c>
      <c r="K126" s="2" t="s">
        <v>1795</v>
      </c>
    </row>
    <row r="127" spans="1:11" x14ac:dyDescent="0.3">
      <c r="A127" t="s">
        <v>1796</v>
      </c>
      <c r="B127" t="s">
        <v>1797</v>
      </c>
      <c r="C127" t="s">
        <v>1798</v>
      </c>
      <c r="D127" t="s">
        <v>1799</v>
      </c>
      <c r="E127" t="s">
        <v>1800</v>
      </c>
      <c r="F127">
        <v>430</v>
      </c>
      <c r="G127" t="s">
        <v>1801</v>
      </c>
      <c r="I127" s="1" t="s">
        <v>1802</v>
      </c>
      <c r="J127" s="1">
        <v>643</v>
      </c>
      <c r="K127" s="2" t="s">
        <v>1803</v>
      </c>
    </row>
    <row r="128" spans="1:11" x14ac:dyDescent="0.3">
      <c r="A128" t="s">
        <v>1804</v>
      </c>
      <c r="B128" t="s">
        <v>1805</v>
      </c>
      <c r="C128" t="s">
        <v>1806</v>
      </c>
      <c r="D128" t="s">
        <v>1807</v>
      </c>
      <c r="E128" t="s">
        <v>1808</v>
      </c>
      <c r="F128">
        <v>434</v>
      </c>
      <c r="G128" t="s">
        <v>1809</v>
      </c>
      <c r="I128" s="1" t="s">
        <v>1810</v>
      </c>
      <c r="J128" s="1">
        <v>646</v>
      </c>
      <c r="K128" s="2" t="s">
        <v>1811</v>
      </c>
    </row>
    <row r="129" spans="1:11" x14ac:dyDescent="0.3">
      <c r="A129" t="s">
        <v>1812</v>
      </c>
      <c r="B129" t="s">
        <v>1813</v>
      </c>
      <c r="C129" t="s">
        <v>1814</v>
      </c>
      <c r="D129" t="s">
        <v>1815</v>
      </c>
      <c r="E129" t="s">
        <v>1816</v>
      </c>
      <c r="F129">
        <v>756</v>
      </c>
      <c r="G129" t="s">
        <v>1817</v>
      </c>
      <c r="I129" s="1" t="s">
        <v>1818</v>
      </c>
      <c r="J129" s="1">
        <v>682</v>
      </c>
      <c r="K129" s="2" t="s">
        <v>1819</v>
      </c>
    </row>
    <row r="130" spans="1:11" x14ac:dyDescent="0.3">
      <c r="A130" t="s">
        <v>1820</v>
      </c>
      <c r="B130" t="s">
        <v>1821</v>
      </c>
      <c r="C130" t="s">
        <v>1822</v>
      </c>
      <c r="D130" t="s">
        <v>1823</v>
      </c>
      <c r="E130" t="s">
        <v>665</v>
      </c>
      <c r="F130">
        <v>978</v>
      </c>
      <c r="G130" t="s">
        <v>666</v>
      </c>
      <c r="I130" s="1" t="s">
        <v>1824</v>
      </c>
      <c r="J130" s="1">
        <v>90</v>
      </c>
      <c r="K130" s="2" t="s">
        <v>1825</v>
      </c>
    </row>
    <row r="131" spans="1:11" x14ac:dyDescent="0.3">
      <c r="A131" t="s">
        <v>1826</v>
      </c>
      <c r="B131" t="s">
        <v>1827</v>
      </c>
      <c r="C131" t="s">
        <v>1828</v>
      </c>
      <c r="D131" t="s">
        <v>1829</v>
      </c>
      <c r="E131" t="s">
        <v>665</v>
      </c>
      <c r="F131">
        <v>978</v>
      </c>
      <c r="G131" t="s">
        <v>666</v>
      </c>
      <c r="I131" s="1" t="s">
        <v>1830</v>
      </c>
      <c r="J131" s="1">
        <v>690</v>
      </c>
      <c r="K131" s="2" t="s">
        <v>1831</v>
      </c>
    </row>
    <row r="132" spans="1:11" x14ac:dyDescent="0.3">
      <c r="A132" t="s">
        <v>1832</v>
      </c>
      <c r="B132" t="s">
        <v>1833</v>
      </c>
      <c r="C132" t="s">
        <v>1834</v>
      </c>
      <c r="D132" t="s">
        <v>1835</v>
      </c>
      <c r="E132" t="s">
        <v>1836</v>
      </c>
      <c r="F132">
        <v>446</v>
      </c>
      <c r="G132" t="s">
        <v>1837</v>
      </c>
      <c r="I132" s="1" t="s">
        <v>1838</v>
      </c>
      <c r="J132" s="1">
        <v>938</v>
      </c>
      <c r="K132" s="2" t="s">
        <v>1839</v>
      </c>
    </row>
    <row r="133" spans="1:11" x14ac:dyDescent="0.3">
      <c r="A133" t="s">
        <v>1840</v>
      </c>
      <c r="B133" t="s">
        <v>1841</v>
      </c>
      <c r="C133" t="s">
        <v>1842</v>
      </c>
      <c r="D133" t="s">
        <v>1843</v>
      </c>
      <c r="E133" t="s">
        <v>1842</v>
      </c>
      <c r="F133">
        <v>807</v>
      </c>
      <c r="G133" t="s">
        <v>1844</v>
      </c>
      <c r="I133" s="1" t="s">
        <v>1845</v>
      </c>
      <c r="J133" s="1">
        <v>752</v>
      </c>
      <c r="K133" s="2" t="s">
        <v>1846</v>
      </c>
    </row>
    <row r="134" spans="1:11" x14ac:dyDescent="0.3">
      <c r="A134" t="s">
        <v>1847</v>
      </c>
      <c r="B134" t="s">
        <v>1848</v>
      </c>
      <c r="C134" t="s">
        <v>1849</v>
      </c>
      <c r="D134" t="s">
        <v>1850</v>
      </c>
      <c r="E134" t="s">
        <v>1851</v>
      </c>
      <c r="F134">
        <v>969</v>
      </c>
      <c r="G134" t="s">
        <v>1852</v>
      </c>
      <c r="I134" s="1" t="s">
        <v>1853</v>
      </c>
      <c r="J134" s="1">
        <v>702</v>
      </c>
      <c r="K134" s="2" t="s">
        <v>1854</v>
      </c>
    </row>
    <row r="135" spans="1:11" x14ac:dyDescent="0.3">
      <c r="A135" t="s">
        <v>1855</v>
      </c>
      <c r="B135" t="s">
        <v>1856</v>
      </c>
      <c r="C135" t="s">
        <v>1857</v>
      </c>
      <c r="D135" t="s">
        <v>1858</v>
      </c>
      <c r="E135" t="s">
        <v>1859</v>
      </c>
      <c r="F135">
        <v>458</v>
      </c>
      <c r="G135" t="s">
        <v>1860</v>
      </c>
      <c r="I135" s="1" t="s">
        <v>1861</v>
      </c>
      <c r="J135" s="1">
        <v>654</v>
      </c>
      <c r="K135" s="2" t="s">
        <v>1862</v>
      </c>
    </row>
    <row r="136" spans="1:11" x14ac:dyDescent="0.3">
      <c r="A136" t="s">
        <v>1863</v>
      </c>
      <c r="B136" t="s">
        <v>1864</v>
      </c>
      <c r="C136" t="s">
        <v>1865</v>
      </c>
      <c r="D136" t="s">
        <v>1866</v>
      </c>
      <c r="E136" t="s">
        <v>1867</v>
      </c>
      <c r="F136">
        <v>454</v>
      </c>
      <c r="G136" t="s">
        <v>1868</v>
      </c>
      <c r="I136" s="1" t="s">
        <v>1869</v>
      </c>
      <c r="J136" s="1">
        <v>694</v>
      </c>
      <c r="K136" s="2" t="s">
        <v>1870</v>
      </c>
    </row>
    <row r="137" spans="1:11" x14ac:dyDescent="0.3">
      <c r="A137" t="s">
        <v>1871</v>
      </c>
      <c r="B137" t="s">
        <v>1872</v>
      </c>
      <c r="C137" t="s">
        <v>1873</v>
      </c>
      <c r="D137" t="s">
        <v>1874</v>
      </c>
      <c r="E137" t="s">
        <v>1875</v>
      </c>
      <c r="F137">
        <v>462</v>
      </c>
      <c r="G137" t="s">
        <v>1876</v>
      </c>
      <c r="I137" s="1" t="s">
        <v>1877</v>
      </c>
      <c r="J137" s="1">
        <v>706</v>
      </c>
      <c r="K137" s="2" t="s">
        <v>1878</v>
      </c>
    </row>
    <row r="138" spans="1:11" x14ac:dyDescent="0.3">
      <c r="A138" t="s">
        <v>1879</v>
      </c>
      <c r="B138" t="s">
        <v>1880</v>
      </c>
      <c r="C138" t="s">
        <v>1881</v>
      </c>
      <c r="D138" t="s">
        <v>1882</v>
      </c>
      <c r="E138" t="s">
        <v>934</v>
      </c>
      <c r="F138">
        <v>952</v>
      </c>
      <c r="G138" t="s">
        <v>935</v>
      </c>
      <c r="I138" s="1" t="s">
        <v>1883</v>
      </c>
      <c r="J138" s="1">
        <v>968</v>
      </c>
      <c r="K138" s="2" t="s">
        <v>1884</v>
      </c>
    </row>
    <row r="139" spans="1:11" x14ac:dyDescent="0.3">
      <c r="A139" t="s">
        <v>1885</v>
      </c>
      <c r="B139" t="s">
        <v>1886</v>
      </c>
      <c r="C139" t="s">
        <v>1887</v>
      </c>
      <c r="D139" t="s">
        <v>1888</v>
      </c>
      <c r="E139" t="s">
        <v>1889</v>
      </c>
      <c r="F139">
        <v>238</v>
      </c>
      <c r="G139" t="s">
        <v>1890</v>
      </c>
      <c r="I139" s="1" t="s">
        <v>1891</v>
      </c>
      <c r="J139" s="1">
        <v>728</v>
      </c>
      <c r="K139" s="2" t="s">
        <v>1892</v>
      </c>
    </row>
    <row r="140" spans="1:11" x14ac:dyDescent="0.3">
      <c r="A140" t="s">
        <v>1893</v>
      </c>
      <c r="B140" t="s">
        <v>1894</v>
      </c>
      <c r="C140" t="s">
        <v>1895</v>
      </c>
      <c r="D140" t="s">
        <v>1896</v>
      </c>
      <c r="E140" t="s">
        <v>665</v>
      </c>
      <c r="F140">
        <v>978</v>
      </c>
      <c r="G140" t="s">
        <v>666</v>
      </c>
      <c r="I140" s="1" t="s">
        <v>1897</v>
      </c>
      <c r="J140" s="1">
        <v>678</v>
      </c>
      <c r="K140" s="2" t="s">
        <v>1898</v>
      </c>
    </row>
    <row r="141" spans="1:11" x14ac:dyDescent="0.3">
      <c r="A141" t="s">
        <v>1899</v>
      </c>
      <c r="B141" t="s">
        <v>1900</v>
      </c>
      <c r="C141" t="s">
        <v>1901</v>
      </c>
      <c r="D141" t="s">
        <v>1902</v>
      </c>
      <c r="E141" t="s">
        <v>1903</v>
      </c>
      <c r="F141">
        <v>504</v>
      </c>
      <c r="G141" t="s">
        <v>1904</v>
      </c>
      <c r="I141" s="1" t="s">
        <v>1905</v>
      </c>
      <c r="J141" s="1">
        <v>760</v>
      </c>
      <c r="K141" s="2" t="s">
        <v>1906</v>
      </c>
    </row>
    <row r="142" spans="1:11" x14ac:dyDescent="0.3">
      <c r="A142" t="s">
        <v>1907</v>
      </c>
      <c r="B142" t="s">
        <v>1908</v>
      </c>
      <c r="C142" t="s">
        <v>1909</v>
      </c>
      <c r="D142" t="s">
        <v>1910</v>
      </c>
      <c r="E142" t="s">
        <v>665</v>
      </c>
      <c r="F142">
        <v>978</v>
      </c>
      <c r="G142" t="s">
        <v>666</v>
      </c>
      <c r="I142" s="1" t="s">
        <v>1911</v>
      </c>
      <c r="J142" s="1">
        <v>748</v>
      </c>
      <c r="K142" s="2" t="s">
        <v>1912</v>
      </c>
    </row>
    <row r="143" spans="1:11" x14ac:dyDescent="0.3">
      <c r="A143" t="s">
        <v>1913</v>
      </c>
      <c r="B143" t="s">
        <v>1914</v>
      </c>
      <c r="C143" t="s">
        <v>1915</v>
      </c>
      <c r="D143" t="s">
        <v>1916</v>
      </c>
      <c r="E143" t="s">
        <v>1917</v>
      </c>
      <c r="F143">
        <v>480</v>
      </c>
      <c r="G143" t="s">
        <v>1918</v>
      </c>
      <c r="I143" s="1" t="s">
        <v>1919</v>
      </c>
      <c r="J143" s="1">
        <v>764</v>
      </c>
      <c r="K143" s="2" t="s">
        <v>1920</v>
      </c>
    </row>
    <row r="144" spans="1:11" x14ac:dyDescent="0.3">
      <c r="A144" t="s">
        <v>1921</v>
      </c>
      <c r="B144" t="s">
        <v>1922</v>
      </c>
      <c r="C144" t="s">
        <v>1923</v>
      </c>
      <c r="D144" t="s">
        <v>1924</v>
      </c>
      <c r="E144" t="s">
        <v>1925</v>
      </c>
      <c r="F144">
        <v>478</v>
      </c>
      <c r="G144" t="s">
        <v>1926</v>
      </c>
      <c r="I144" s="1" t="s">
        <v>1927</v>
      </c>
      <c r="J144" s="1">
        <v>972</v>
      </c>
      <c r="K144" s="2" t="s">
        <v>1928</v>
      </c>
    </row>
    <row r="145" spans="1:11" x14ac:dyDescent="0.3">
      <c r="A145" t="s">
        <v>1929</v>
      </c>
      <c r="B145" t="s">
        <v>1930</v>
      </c>
      <c r="C145" t="s">
        <v>1931</v>
      </c>
      <c r="D145" t="s">
        <v>1932</v>
      </c>
      <c r="E145" t="s">
        <v>665</v>
      </c>
      <c r="F145">
        <v>978</v>
      </c>
      <c r="G145" t="s">
        <v>666</v>
      </c>
      <c r="I145" s="1" t="s">
        <v>1933</v>
      </c>
      <c r="J145" s="1">
        <v>934</v>
      </c>
      <c r="K145" s="2" t="s">
        <v>1934</v>
      </c>
    </row>
    <row r="146" spans="1:11" x14ac:dyDescent="0.3">
      <c r="A146" t="s">
        <v>1935</v>
      </c>
      <c r="B146" t="s">
        <v>1936</v>
      </c>
      <c r="C146" t="s">
        <v>1937</v>
      </c>
      <c r="D146" t="s">
        <v>1938</v>
      </c>
      <c r="E146" t="s">
        <v>1939</v>
      </c>
      <c r="F146">
        <v>484</v>
      </c>
      <c r="G146" t="s">
        <v>1940</v>
      </c>
      <c r="I146" s="1" t="s">
        <v>1941</v>
      </c>
      <c r="J146" s="1">
        <v>788</v>
      </c>
      <c r="K146" s="2" t="s">
        <v>1942</v>
      </c>
    </row>
    <row r="147" spans="1:11" x14ac:dyDescent="0.3">
      <c r="A147" t="s">
        <v>1943</v>
      </c>
      <c r="B147" t="s">
        <v>1944</v>
      </c>
      <c r="C147" t="s">
        <v>1945</v>
      </c>
      <c r="D147" t="s">
        <v>1946</v>
      </c>
      <c r="E147" t="s">
        <v>188</v>
      </c>
      <c r="F147">
        <v>840</v>
      </c>
      <c r="G147" t="s">
        <v>1268</v>
      </c>
      <c r="I147" s="1" t="s">
        <v>1947</v>
      </c>
      <c r="J147" s="1">
        <v>776</v>
      </c>
      <c r="K147" s="2" t="s">
        <v>1948</v>
      </c>
    </row>
    <row r="148" spans="1:11" x14ac:dyDescent="0.3">
      <c r="A148" t="s">
        <v>1949</v>
      </c>
      <c r="B148" t="s">
        <v>1950</v>
      </c>
      <c r="C148" t="s">
        <v>1951</v>
      </c>
      <c r="D148" t="s">
        <v>1952</v>
      </c>
      <c r="E148" t="s">
        <v>1953</v>
      </c>
      <c r="F148">
        <v>498</v>
      </c>
      <c r="G148" t="s">
        <v>1954</v>
      </c>
      <c r="I148" s="1" t="s">
        <v>1955</v>
      </c>
      <c r="J148" s="1">
        <v>949</v>
      </c>
      <c r="K148" s="2" t="s">
        <v>1956</v>
      </c>
    </row>
    <row r="149" spans="1:11" x14ac:dyDescent="0.3">
      <c r="A149" t="s">
        <v>1957</v>
      </c>
      <c r="B149" t="s">
        <v>1958</v>
      </c>
      <c r="C149" t="s">
        <v>1959</v>
      </c>
      <c r="D149" t="s">
        <v>1960</v>
      </c>
      <c r="E149" t="s">
        <v>665</v>
      </c>
      <c r="F149">
        <v>978</v>
      </c>
      <c r="G149" t="s">
        <v>666</v>
      </c>
      <c r="I149" s="1" t="s">
        <v>1961</v>
      </c>
      <c r="J149" s="1">
        <v>780</v>
      </c>
      <c r="K149" s="2" t="s">
        <v>1962</v>
      </c>
    </row>
    <row r="150" spans="1:11" x14ac:dyDescent="0.3">
      <c r="A150" t="s">
        <v>1963</v>
      </c>
      <c r="B150" t="s">
        <v>1964</v>
      </c>
      <c r="C150" t="s">
        <v>1965</v>
      </c>
      <c r="D150" t="s">
        <v>1966</v>
      </c>
      <c r="E150" t="s">
        <v>1967</v>
      </c>
      <c r="F150">
        <v>496</v>
      </c>
      <c r="G150" t="s">
        <v>1968</v>
      </c>
      <c r="I150" s="1" t="s">
        <v>1969</v>
      </c>
      <c r="J150" s="1">
        <v>0</v>
      </c>
      <c r="K150" s="2" t="s">
        <v>1970</v>
      </c>
    </row>
    <row r="151" spans="1:11" x14ac:dyDescent="0.3">
      <c r="A151" t="s">
        <v>1971</v>
      </c>
      <c r="B151" t="s">
        <v>1972</v>
      </c>
      <c r="C151" t="s">
        <v>1973</v>
      </c>
      <c r="D151" t="s">
        <v>1974</v>
      </c>
      <c r="E151" t="s">
        <v>665</v>
      </c>
      <c r="F151">
        <v>978</v>
      </c>
      <c r="G151" t="s">
        <v>666</v>
      </c>
      <c r="I151" s="1" t="s">
        <v>1975</v>
      </c>
      <c r="J151" s="1">
        <v>901</v>
      </c>
      <c r="K151" s="2" t="s">
        <v>1976</v>
      </c>
    </row>
    <row r="152" spans="1:11" x14ac:dyDescent="0.3">
      <c r="A152" t="s">
        <v>1977</v>
      </c>
      <c r="B152" t="s">
        <v>1978</v>
      </c>
      <c r="C152" t="s">
        <v>1979</v>
      </c>
      <c r="D152" t="s">
        <v>1980</v>
      </c>
      <c r="E152" t="s">
        <v>703</v>
      </c>
      <c r="F152">
        <v>951</v>
      </c>
      <c r="G152" t="s">
        <v>704</v>
      </c>
      <c r="I152" s="1" t="s">
        <v>1981</v>
      </c>
      <c r="J152" s="1">
        <v>834</v>
      </c>
      <c r="K152" s="2" t="s">
        <v>1982</v>
      </c>
    </row>
    <row r="153" spans="1:11" x14ac:dyDescent="0.3">
      <c r="A153" t="s">
        <v>1983</v>
      </c>
      <c r="B153" t="s">
        <v>1984</v>
      </c>
      <c r="C153" t="s">
        <v>1985</v>
      </c>
      <c r="D153" t="s">
        <v>1986</v>
      </c>
      <c r="E153" t="s">
        <v>1987</v>
      </c>
      <c r="F153">
        <v>943</v>
      </c>
      <c r="G153" t="s">
        <v>1988</v>
      </c>
      <c r="I153" s="1" t="s">
        <v>1989</v>
      </c>
      <c r="J153" s="1">
        <v>980</v>
      </c>
      <c r="K153" s="2" t="s">
        <v>1990</v>
      </c>
    </row>
    <row r="154" spans="1:11" x14ac:dyDescent="0.3">
      <c r="A154" t="s">
        <v>1991</v>
      </c>
      <c r="B154" t="s">
        <v>1992</v>
      </c>
      <c r="C154" t="s">
        <v>1993</v>
      </c>
      <c r="D154" t="s">
        <v>1994</v>
      </c>
      <c r="E154" t="s">
        <v>1995</v>
      </c>
      <c r="F154">
        <v>104</v>
      </c>
      <c r="G154" t="s">
        <v>1996</v>
      </c>
      <c r="I154" s="1" t="s">
        <v>1997</v>
      </c>
      <c r="J154" s="1">
        <v>800</v>
      </c>
      <c r="K154" s="2" t="s">
        <v>1998</v>
      </c>
    </row>
    <row r="155" spans="1:11" x14ac:dyDescent="0.3">
      <c r="A155" t="s">
        <v>1999</v>
      </c>
      <c r="B155" t="s">
        <v>79</v>
      </c>
      <c r="C155" t="s">
        <v>2000</v>
      </c>
      <c r="D155" t="s">
        <v>2001</v>
      </c>
      <c r="E155" t="s">
        <v>2002</v>
      </c>
      <c r="F155">
        <v>516</v>
      </c>
      <c r="G155" t="s">
        <v>2003</v>
      </c>
      <c r="I155" s="1" t="s">
        <v>2004</v>
      </c>
      <c r="J155" s="1">
        <v>840</v>
      </c>
      <c r="K155" s="2" t="s">
        <v>2005</v>
      </c>
    </row>
    <row r="156" spans="1:11" x14ac:dyDescent="0.3">
      <c r="A156" t="s">
        <v>2006</v>
      </c>
      <c r="B156" t="s">
        <v>2007</v>
      </c>
      <c r="C156" t="s">
        <v>2008</v>
      </c>
      <c r="D156" t="s">
        <v>2009</v>
      </c>
      <c r="I156" s="1" t="s">
        <v>2004</v>
      </c>
      <c r="J156" s="1"/>
      <c r="K156" s="2"/>
    </row>
    <row r="157" spans="1:11" x14ac:dyDescent="0.3">
      <c r="A157" t="s">
        <v>2010</v>
      </c>
      <c r="B157" t="s">
        <v>2011</v>
      </c>
      <c r="C157" t="s">
        <v>2012</v>
      </c>
      <c r="D157" t="s">
        <v>2013</v>
      </c>
      <c r="E157" t="s">
        <v>2014</v>
      </c>
      <c r="F157">
        <v>524</v>
      </c>
      <c r="G157" t="s">
        <v>2015</v>
      </c>
      <c r="I157" s="1" t="s">
        <v>2016</v>
      </c>
      <c r="J157" s="1">
        <v>858</v>
      </c>
      <c r="K157" s="2" t="s">
        <v>2017</v>
      </c>
    </row>
    <row r="158" spans="1:11" x14ac:dyDescent="0.3">
      <c r="A158" t="s">
        <v>2018</v>
      </c>
      <c r="B158" t="s">
        <v>2019</v>
      </c>
      <c r="C158" t="s">
        <v>2020</v>
      </c>
      <c r="D158" t="s">
        <v>2021</v>
      </c>
      <c r="E158" t="s">
        <v>2022</v>
      </c>
      <c r="F158">
        <v>558</v>
      </c>
      <c r="G158" t="s">
        <v>2023</v>
      </c>
      <c r="I158" s="1" t="s">
        <v>2024</v>
      </c>
      <c r="J158" s="1">
        <v>860</v>
      </c>
      <c r="K158" s="2" t="s">
        <v>2025</v>
      </c>
    </row>
    <row r="159" spans="1:11" x14ac:dyDescent="0.3">
      <c r="A159" t="s">
        <v>2026</v>
      </c>
      <c r="B159" t="s">
        <v>2027</v>
      </c>
      <c r="C159" t="s">
        <v>2028</v>
      </c>
      <c r="D159" t="s">
        <v>2029</v>
      </c>
      <c r="E159" t="s">
        <v>934</v>
      </c>
      <c r="F159">
        <v>952</v>
      </c>
      <c r="G159" t="s">
        <v>935</v>
      </c>
      <c r="I159" s="1" t="s">
        <v>2030</v>
      </c>
      <c r="J159" s="1">
        <v>937</v>
      </c>
      <c r="K159" s="2" t="s">
        <v>2031</v>
      </c>
    </row>
    <row r="160" spans="1:11" x14ac:dyDescent="0.3">
      <c r="A160" t="s">
        <v>2032</v>
      </c>
      <c r="B160" t="s">
        <v>2033</v>
      </c>
      <c r="C160" t="s">
        <v>2034</v>
      </c>
      <c r="D160" t="s">
        <v>2035</v>
      </c>
      <c r="E160" t="s">
        <v>2036</v>
      </c>
      <c r="F160">
        <v>566</v>
      </c>
      <c r="G160" t="s">
        <v>2037</v>
      </c>
      <c r="I160" s="1" t="s">
        <v>2038</v>
      </c>
      <c r="J160" s="1">
        <v>704</v>
      </c>
      <c r="K160" s="2" t="s">
        <v>2039</v>
      </c>
    </row>
    <row r="161" spans="1:11" x14ac:dyDescent="0.3">
      <c r="A161" t="s">
        <v>2040</v>
      </c>
      <c r="B161" t="s">
        <v>2041</v>
      </c>
      <c r="C161" t="s">
        <v>2042</v>
      </c>
      <c r="D161" t="s">
        <v>2043</v>
      </c>
      <c r="I161" s="1" t="s">
        <v>2044</v>
      </c>
      <c r="J161" s="1">
        <v>548</v>
      </c>
      <c r="K161" s="2" t="s">
        <v>2045</v>
      </c>
    </row>
    <row r="162" spans="1:11" x14ac:dyDescent="0.3">
      <c r="A162" t="s">
        <v>2046</v>
      </c>
      <c r="B162" t="s">
        <v>2047</v>
      </c>
      <c r="C162" t="s">
        <v>2048</v>
      </c>
      <c r="D162" t="s">
        <v>2049</v>
      </c>
      <c r="E162" t="s">
        <v>2050</v>
      </c>
      <c r="F162">
        <v>578</v>
      </c>
      <c r="G162" t="s">
        <v>2051</v>
      </c>
      <c r="I162" s="1" t="s">
        <v>2052</v>
      </c>
      <c r="J162" s="1">
        <v>882</v>
      </c>
      <c r="K162" s="2" t="s">
        <v>2053</v>
      </c>
    </row>
    <row r="163" spans="1:11" x14ac:dyDescent="0.3">
      <c r="A163" t="s">
        <v>2054</v>
      </c>
      <c r="B163" t="s">
        <v>2055</v>
      </c>
      <c r="C163" t="s">
        <v>2056</v>
      </c>
      <c r="D163" t="s">
        <v>2057</v>
      </c>
      <c r="I163" s="1" t="s">
        <v>2058</v>
      </c>
      <c r="J163" s="1">
        <v>950</v>
      </c>
      <c r="K163" s="2" t="s">
        <v>2059</v>
      </c>
    </row>
    <row r="164" spans="1:11" x14ac:dyDescent="0.3">
      <c r="A164" t="s">
        <v>2060</v>
      </c>
      <c r="B164" t="s">
        <v>2061</v>
      </c>
      <c r="C164" t="s">
        <v>2062</v>
      </c>
      <c r="D164" t="s">
        <v>2063</v>
      </c>
      <c r="E164" t="s">
        <v>2064</v>
      </c>
      <c r="F164">
        <v>554</v>
      </c>
      <c r="G164" t="s">
        <v>2065</v>
      </c>
      <c r="I164" s="1" t="s">
        <v>2066</v>
      </c>
      <c r="J164" s="1">
        <v>951</v>
      </c>
      <c r="K164" s="2" t="s">
        <v>2067</v>
      </c>
    </row>
    <row r="165" spans="1:11" x14ac:dyDescent="0.3">
      <c r="A165" t="s">
        <v>2068</v>
      </c>
      <c r="B165" t="s">
        <v>2069</v>
      </c>
      <c r="C165" t="s">
        <v>2070</v>
      </c>
      <c r="D165" t="s">
        <v>2071</v>
      </c>
      <c r="E165" t="s">
        <v>2072</v>
      </c>
      <c r="F165">
        <v>512</v>
      </c>
      <c r="G165" t="s">
        <v>2073</v>
      </c>
      <c r="I165" s="1" t="s">
        <v>2074</v>
      </c>
      <c r="J165" s="1">
        <v>952</v>
      </c>
      <c r="K165" s="2" t="s">
        <v>2075</v>
      </c>
    </row>
    <row r="166" spans="1:11" x14ac:dyDescent="0.3">
      <c r="A166" t="s">
        <v>2076</v>
      </c>
      <c r="B166" t="s">
        <v>2077</v>
      </c>
      <c r="C166" t="s">
        <v>2078</v>
      </c>
      <c r="D166" t="s">
        <v>2079</v>
      </c>
      <c r="E166" t="s">
        <v>2080</v>
      </c>
      <c r="F166">
        <v>800</v>
      </c>
      <c r="G166" t="s">
        <v>2081</v>
      </c>
      <c r="I166" s="1" t="s">
        <v>2082</v>
      </c>
      <c r="J166" s="1">
        <v>886</v>
      </c>
      <c r="K166" s="2" t="s">
        <v>2083</v>
      </c>
    </row>
    <row r="167" spans="1:11" x14ac:dyDescent="0.3">
      <c r="A167" t="s">
        <v>2084</v>
      </c>
      <c r="B167" t="s">
        <v>2085</v>
      </c>
      <c r="C167" t="s">
        <v>2086</v>
      </c>
      <c r="D167" t="s">
        <v>2087</v>
      </c>
      <c r="E167" t="s">
        <v>2088</v>
      </c>
      <c r="F167">
        <v>860</v>
      </c>
      <c r="G167" t="s">
        <v>2025</v>
      </c>
      <c r="I167" s="1" t="s">
        <v>2089</v>
      </c>
      <c r="J167" s="1">
        <v>710</v>
      </c>
      <c r="K167" s="2" t="s">
        <v>2090</v>
      </c>
    </row>
    <row r="168" spans="1:11" x14ac:dyDescent="0.3">
      <c r="A168" t="s">
        <v>2091</v>
      </c>
      <c r="B168" t="s">
        <v>2092</v>
      </c>
      <c r="C168" t="s">
        <v>2093</v>
      </c>
      <c r="D168" t="s">
        <v>2094</v>
      </c>
      <c r="E168" t="s">
        <v>2095</v>
      </c>
      <c r="F168">
        <v>586</v>
      </c>
      <c r="G168" t="s">
        <v>2096</v>
      </c>
      <c r="I168" s="1" t="s">
        <v>2097</v>
      </c>
      <c r="J168" s="1">
        <v>967</v>
      </c>
      <c r="K168" s="2" t="s">
        <v>2098</v>
      </c>
    </row>
    <row r="169" spans="1:11" x14ac:dyDescent="0.3">
      <c r="A169" t="s">
        <v>2099</v>
      </c>
      <c r="B169" t="s">
        <v>2100</v>
      </c>
      <c r="C169" t="s">
        <v>2101</v>
      </c>
      <c r="D169" t="s">
        <v>2102</v>
      </c>
      <c r="E169" t="s">
        <v>188</v>
      </c>
      <c r="F169">
        <v>840</v>
      </c>
      <c r="G169" t="s">
        <v>1268</v>
      </c>
    </row>
    <row r="170" spans="1:11" x14ac:dyDescent="0.3">
      <c r="A170" t="s">
        <v>2103</v>
      </c>
      <c r="B170" t="s">
        <v>2104</v>
      </c>
      <c r="C170" t="s">
        <v>2105</v>
      </c>
      <c r="D170" t="s">
        <v>2106</v>
      </c>
      <c r="E170" t="s">
        <v>2107</v>
      </c>
      <c r="F170">
        <v>590</v>
      </c>
      <c r="G170" t="s">
        <v>1730</v>
      </c>
    </row>
    <row r="171" spans="1:11" x14ac:dyDescent="0.3">
      <c r="A171" t="s">
        <v>2108</v>
      </c>
      <c r="B171" t="s">
        <v>2109</v>
      </c>
      <c r="C171" t="s">
        <v>2110</v>
      </c>
      <c r="D171" t="s">
        <v>2111</v>
      </c>
      <c r="E171" t="s">
        <v>2112</v>
      </c>
      <c r="F171">
        <v>598</v>
      </c>
      <c r="G171" t="s">
        <v>1746</v>
      </c>
    </row>
    <row r="172" spans="1:11" x14ac:dyDescent="0.3">
      <c r="A172" t="s">
        <v>2113</v>
      </c>
      <c r="B172" t="s">
        <v>2114</v>
      </c>
      <c r="C172" t="s">
        <v>2115</v>
      </c>
      <c r="D172" t="s">
        <v>2116</v>
      </c>
      <c r="E172" t="s">
        <v>2117</v>
      </c>
      <c r="F172">
        <v>600</v>
      </c>
      <c r="G172" t="s">
        <v>2118</v>
      </c>
    </row>
    <row r="173" spans="1:11" x14ac:dyDescent="0.3">
      <c r="A173" t="s">
        <v>2119</v>
      </c>
      <c r="B173" t="s">
        <v>2120</v>
      </c>
      <c r="C173" t="s">
        <v>2121</v>
      </c>
      <c r="D173" t="s">
        <v>2122</v>
      </c>
      <c r="E173" t="s">
        <v>665</v>
      </c>
      <c r="F173">
        <v>978</v>
      </c>
      <c r="G173" t="s">
        <v>666</v>
      </c>
    </row>
    <row r="174" spans="1:11" x14ac:dyDescent="0.3">
      <c r="A174" t="s">
        <v>2123</v>
      </c>
      <c r="B174" t="s">
        <v>2124</v>
      </c>
      <c r="C174" t="s">
        <v>2125</v>
      </c>
      <c r="D174" t="s">
        <v>2126</v>
      </c>
      <c r="E174" t="s">
        <v>2127</v>
      </c>
      <c r="F174">
        <v>604</v>
      </c>
      <c r="G174" t="s">
        <v>2128</v>
      </c>
    </row>
    <row r="175" spans="1:11" x14ac:dyDescent="0.3">
      <c r="A175" t="s">
        <v>2129</v>
      </c>
      <c r="B175" t="s">
        <v>2130</v>
      </c>
      <c r="C175" t="s">
        <v>2131</v>
      </c>
      <c r="D175" t="s">
        <v>2132</v>
      </c>
      <c r="E175" t="s">
        <v>2133</v>
      </c>
      <c r="F175">
        <v>608</v>
      </c>
      <c r="G175" t="s">
        <v>2134</v>
      </c>
    </row>
    <row r="176" spans="1:11" x14ac:dyDescent="0.3">
      <c r="A176" t="s">
        <v>2135</v>
      </c>
      <c r="B176" t="s">
        <v>2136</v>
      </c>
      <c r="C176" t="s">
        <v>2137</v>
      </c>
      <c r="D176" t="s">
        <v>2138</v>
      </c>
    </row>
    <row r="177" spans="1:7" x14ac:dyDescent="0.3">
      <c r="A177" t="s">
        <v>2139</v>
      </c>
      <c r="B177" t="s">
        <v>2140</v>
      </c>
      <c r="C177" t="s">
        <v>2141</v>
      </c>
      <c r="D177" t="s">
        <v>2142</v>
      </c>
      <c r="E177" t="s">
        <v>2143</v>
      </c>
      <c r="F177">
        <v>985</v>
      </c>
      <c r="G177" t="s">
        <v>2144</v>
      </c>
    </row>
    <row r="178" spans="1:7" x14ac:dyDescent="0.3">
      <c r="A178" t="s">
        <v>2145</v>
      </c>
      <c r="B178" t="s">
        <v>2146</v>
      </c>
      <c r="C178" t="s">
        <v>2147</v>
      </c>
      <c r="D178" t="s">
        <v>2148</v>
      </c>
      <c r="E178" t="s">
        <v>665</v>
      </c>
      <c r="F178">
        <v>978</v>
      </c>
      <c r="G178" t="s">
        <v>666</v>
      </c>
    </row>
    <row r="179" spans="1:7" x14ac:dyDescent="0.3">
      <c r="A179" t="s">
        <v>2149</v>
      </c>
      <c r="B179" t="s">
        <v>2150</v>
      </c>
      <c r="C179" t="s">
        <v>2151</v>
      </c>
      <c r="D179" t="s">
        <v>2152</v>
      </c>
      <c r="E179" t="s">
        <v>188</v>
      </c>
      <c r="F179">
        <v>840</v>
      </c>
      <c r="G179" t="s">
        <v>1268</v>
      </c>
    </row>
    <row r="180" spans="1:7" x14ac:dyDescent="0.3">
      <c r="A180" t="s">
        <v>2153</v>
      </c>
      <c r="B180" t="s">
        <v>2154</v>
      </c>
      <c r="C180" t="s">
        <v>2155</v>
      </c>
      <c r="D180" t="s">
        <v>2156</v>
      </c>
      <c r="E180" t="s">
        <v>665</v>
      </c>
      <c r="F180">
        <v>978</v>
      </c>
      <c r="G180" t="s">
        <v>666</v>
      </c>
    </row>
    <row r="181" spans="1:7" x14ac:dyDescent="0.3">
      <c r="A181" t="s">
        <v>2157</v>
      </c>
      <c r="B181" t="s">
        <v>2158</v>
      </c>
      <c r="C181" t="s">
        <v>2159</v>
      </c>
      <c r="D181" t="s">
        <v>2160</v>
      </c>
      <c r="E181" t="s">
        <v>2161</v>
      </c>
      <c r="F181">
        <v>634</v>
      </c>
      <c r="G181" t="s">
        <v>2162</v>
      </c>
    </row>
    <row r="182" spans="1:7" x14ac:dyDescent="0.3">
      <c r="A182" s="3" t="s">
        <v>2163</v>
      </c>
      <c r="B182" s="3" t="s">
        <v>2164</v>
      </c>
      <c r="C182" s="3" t="s">
        <v>2165</v>
      </c>
      <c r="D182" s="3" t="s">
        <v>2166</v>
      </c>
      <c r="E182" s="3" t="s">
        <v>63</v>
      </c>
      <c r="F182" s="3">
        <v>950</v>
      </c>
      <c r="G182" s="3" t="s">
        <v>61</v>
      </c>
    </row>
    <row r="183" spans="1:7" ht="28.8" x14ac:dyDescent="0.3">
      <c r="A183" s="3" t="s">
        <v>2167</v>
      </c>
      <c r="B183" s="3" t="s">
        <v>2168</v>
      </c>
      <c r="C183" s="3" t="s">
        <v>2169</v>
      </c>
      <c r="D183" s="3" t="s">
        <v>2170</v>
      </c>
      <c r="E183" s="3" t="s">
        <v>2171</v>
      </c>
      <c r="F183" s="3">
        <v>976</v>
      </c>
      <c r="G183" s="3" t="s">
        <v>2172</v>
      </c>
    </row>
    <row r="184" spans="1:7" x14ac:dyDescent="0.3">
      <c r="A184" t="s">
        <v>2173</v>
      </c>
      <c r="B184" t="s">
        <v>2174</v>
      </c>
      <c r="C184" t="s">
        <v>2175</v>
      </c>
      <c r="D184" t="s">
        <v>2176</v>
      </c>
      <c r="E184" t="s">
        <v>2177</v>
      </c>
      <c r="F184">
        <v>214</v>
      </c>
      <c r="G184" t="s">
        <v>2178</v>
      </c>
    </row>
    <row r="185" spans="1:7" x14ac:dyDescent="0.3">
      <c r="A185" t="s">
        <v>2179</v>
      </c>
      <c r="B185" t="s">
        <v>2180</v>
      </c>
      <c r="C185" t="s">
        <v>2181</v>
      </c>
      <c r="D185" t="s">
        <v>2182</v>
      </c>
      <c r="E185" t="s">
        <v>63</v>
      </c>
      <c r="F185">
        <v>950</v>
      </c>
      <c r="G185" t="s">
        <v>61</v>
      </c>
    </row>
    <row r="186" spans="1:7" x14ac:dyDescent="0.3">
      <c r="A186" t="s">
        <v>2183</v>
      </c>
      <c r="B186" t="s">
        <v>2184</v>
      </c>
      <c r="C186" t="s">
        <v>2185</v>
      </c>
      <c r="D186" t="s">
        <v>2186</v>
      </c>
      <c r="E186" t="s">
        <v>2187</v>
      </c>
      <c r="F186">
        <v>417</v>
      </c>
      <c r="G186" t="s">
        <v>2188</v>
      </c>
    </row>
    <row r="187" spans="1:7" x14ac:dyDescent="0.3">
      <c r="A187" s="3" t="s">
        <v>2189</v>
      </c>
      <c r="B187" s="3" t="s">
        <v>2190</v>
      </c>
      <c r="C187" s="3" t="s">
        <v>2191</v>
      </c>
      <c r="D187" s="3" t="s">
        <v>2192</v>
      </c>
      <c r="E187" s="3" t="s">
        <v>2193</v>
      </c>
      <c r="F187" s="3">
        <v>203</v>
      </c>
      <c r="G187" s="3" t="s">
        <v>2194</v>
      </c>
    </row>
    <row r="188" spans="1:7" x14ac:dyDescent="0.3">
      <c r="A188" t="s">
        <v>2195</v>
      </c>
      <c r="B188" t="s">
        <v>2196</v>
      </c>
      <c r="C188" t="s">
        <v>2197</v>
      </c>
      <c r="D188" t="s">
        <v>2198</v>
      </c>
      <c r="E188" t="s">
        <v>665</v>
      </c>
      <c r="F188">
        <v>978</v>
      </c>
      <c r="G188" t="s">
        <v>666</v>
      </c>
    </row>
    <row r="189" spans="1:7" x14ac:dyDescent="0.3">
      <c r="A189" t="s">
        <v>2199</v>
      </c>
      <c r="B189" t="s">
        <v>2200</v>
      </c>
      <c r="C189" t="s">
        <v>2201</v>
      </c>
      <c r="D189" t="s">
        <v>2202</v>
      </c>
      <c r="E189" t="s">
        <v>2203</v>
      </c>
      <c r="F189">
        <v>946</v>
      </c>
      <c r="G189" t="s">
        <v>2204</v>
      </c>
    </row>
    <row r="190" spans="1:7" x14ac:dyDescent="0.3">
      <c r="A190" t="s">
        <v>2205</v>
      </c>
      <c r="B190" t="s">
        <v>2206</v>
      </c>
      <c r="C190" t="s">
        <v>2207</v>
      </c>
      <c r="D190" t="s">
        <v>2208</v>
      </c>
      <c r="E190" t="s">
        <v>2209</v>
      </c>
      <c r="F190">
        <v>826</v>
      </c>
      <c r="G190" t="s">
        <v>2210</v>
      </c>
    </row>
    <row r="191" spans="1:7" x14ac:dyDescent="0.3">
      <c r="A191" t="s">
        <v>2211</v>
      </c>
      <c r="B191" t="s">
        <v>2212</v>
      </c>
      <c r="C191" t="s">
        <v>2213</v>
      </c>
      <c r="D191" t="s">
        <v>2214</v>
      </c>
      <c r="E191" t="s">
        <v>2215</v>
      </c>
      <c r="F191">
        <v>418</v>
      </c>
      <c r="G191" t="s">
        <v>2216</v>
      </c>
    </row>
    <row r="192" spans="1:7" x14ac:dyDescent="0.3">
      <c r="A192" t="s">
        <v>2217</v>
      </c>
      <c r="B192" t="s">
        <v>2218</v>
      </c>
      <c r="C192" t="s">
        <v>2219</v>
      </c>
      <c r="D192" t="s">
        <v>2220</v>
      </c>
      <c r="E192" t="s">
        <v>2221</v>
      </c>
      <c r="F192">
        <v>646</v>
      </c>
      <c r="G192" t="s">
        <v>2222</v>
      </c>
    </row>
    <row r="193" spans="1:7" x14ac:dyDescent="0.3">
      <c r="A193" t="s">
        <v>2223</v>
      </c>
      <c r="B193" t="s">
        <v>2224</v>
      </c>
      <c r="C193" t="s">
        <v>2225</v>
      </c>
      <c r="D193" t="s">
        <v>2226</v>
      </c>
    </row>
    <row r="194" spans="1:7" x14ac:dyDescent="0.3">
      <c r="A194" t="s">
        <v>2227</v>
      </c>
      <c r="B194" t="s">
        <v>2228</v>
      </c>
      <c r="C194" t="s">
        <v>2229</v>
      </c>
      <c r="D194" t="s">
        <v>2230</v>
      </c>
      <c r="E194" t="s">
        <v>2231</v>
      </c>
      <c r="F194">
        <v>654</v>
      </c>
      <c r="G194" t="s">
        <v>2232</v>
      </c>
    </row>
    <row r="195" spans="1:7" x14ac:dyDescent="0.3">
      <c r="A195" t="s">
        <v>2233</v>
      </c>
      <c r="B195" t="s">
        <v>2234</v>
      </c>
      <c r="C195" t="s">
        <v>2235</v>
      </c>
      <c r="D195" t="s">
        <v>2236</v>
      </c>
      <c r="E195" t="s">
        <v>703</v>
      </c>
      <c r="F195">
        <v>951</v>
      </c>
      <c r="G195" t="s">
        <v>704</v>
      </c>
    </row>
    <row r="196" spans="1:7" x14ac:dyDescent="0.3">
      <c r="A196" t="s">
        <v>2237</v>
      </c>
      <c r="B196" t="s">
        <v>2238</v>
      </c>
      <c r="C196" t="s">
        <v>2239</v>
      </c>
      <c r="D196" t="s">
        <v>2240</v>
      </c>
      <c r="E196" t="s">
        <v>665</v>
      </c>
      <c r="F196">
        <v>978</v>
      </c>
      <c r="G196" t="s">
        <v>666</v>
      </c>
    </row>
    <row r="197" spans="1:7" x14ac:dyDescent="0.3">
      <c r="A197" t="s">
        <v>2241</v>
      </c>
      <c r="B197" t="s">
        <v>2242</v>
      </c>
      <c r="C197" t="s">
        <v>2243</v>
      </c>
      <c r="D197" t="s">
        <v>2244</v>
      </c>
      <c r="E197" t="s">
        <v>665</v>
      </c>
      <c r="F197">
        <v>978</v>
      </c>
      <c r="G197" t="s">
        <v>666</v>
      </c>
    </row>
    <row r="198" spans="1:7" x14ac:dyDescent="0.3">
      <c r="A198" t="s">
        <v>2245</v>
      </c>
      <c r="B198" t="s">
        <v>2246</v>
      </c>
      <c r="C198" t="s">
        <v>2247</v>
      </c>
      <c r="D198" t="s">
        <v>2248</v>
      </c>
      <c r="E198" t="s">
        <v>703</v>
      </c>
      <c r="F198">
        <v>951</v>
      </c>
      <c r="G198" t="s">
        <v>704</v>
      </c>
    </row>
    <row r="199" spans="1:7" x14ac:dyDescent="0.3">
      <c r="A199" t="s">
        <v>2249</v>
      </c>
      <c r="B199" t="s">
        <v>2250</v>
      </c>
      <c r="C199" t="s">
        <v>2251</v>
      </c>
      <c r="D199" t="s">
        <v>2252</v>
      </c>
      <c r="E199" t="s">
        <v>665</v>
      </c>
      <c r="F199">
        <v>978</v>
      </c>
      <c r="G199" t="s">
        <v>666</v>
      </c>
    </row>
    <row r="200" spans="1:7" x14ac:dyDescent="0.3">
      <c r="A200" t="s">
        <v>2253</v>
      </c>
      <c r="B200" t="s">
        <v>2254</v>
      </c>
      <c r="C200" t="s">
        <v>2255</v>
      </c>
      <c r="D200" t="s">
        <v>2256</v>
      </c>
      <c r="E200" t="s">
        <v>703</v>
      </c>
      <c r="F200">
        <v>951</v>
      </c>
      <c r="G200" t="s">
        <v>704</v>
      </c>
    </row>
    <row r="201" spans="1:7" x14ac:dyDescent="0.3">
      <c r="A201" t="s">
        <v>2257</v>
      </c>
      <c r="B201" t="s">
        <v>2258</v>
      </c>
      <c r="C201" t="s">
        <v>2259</v>
      </c>
      <c r="D201" t="s">
        <v>2260</v>
      </c>
      <c r="E201" t="s">
        <v>665</v>
      </c>
      <c r="F201">
        <v>978</v>
      </c>
      <c r="G201" t="s">
        <v>666</v>
      </c>
    </row>
    <row r="202" spans="1:7" x14ac:dyDescent="0.3">
      <c r="A202" t="s">
        <v>2261</v>
      </c>
      <c r="B202" t="s">
        <v>2262</v>
      </c>
      <c r="C202" t="s">
        <v>2263</v>
      </c>
      <c r="D202" t="s">
        <v>2264</v>
      </c>
      <c r="E202" t="s">
        <v>188</v>
      </c>
      <c r="F202">
        <v>840</v>
      </c>
      <c r="G202" t="s">
        <v>1268</v>
      </c>
    </row>
    <row r="203" spans="1:7" x14ac:dyDescent="0.3">
      <c r="A203" t="s">
        <v>2265</v>
      </c>
      <c r="B203" t="s">
        <v>2266</v>
      </c>
      <c r="C203" t="s">
        <v>2267</v>
      </c>
      <c r="D203" t="s">
        <v>2268</v>
      </c>
      <c r="E203" t="s">
        <v>2269</v>
      </c>
      <c r="F203">
        <v>882</v>
      </c>
      <c r="G203" t="s">
        <v>2270</v>
      </c>
    </row>
    <row r="204" spans="1:7" x14ac:dyDescent="0.3">
      <c r="A204" s="3" t="s">
        <v>2271</v>
      </c>
      <c r="B204" s="3" t="s">
        <v>2272</v>
      </c>
      <c r="C204" s="3" t="s">
        <v>2273</v>
      </c>
      <c r="D204" s="3" t="s">
        <v>2274</v>
      </c>
      <c r="E204" s="3" t="s">
        <v>188</v>
      </c>
      <c r="F204" s="3">
        <v>840</v>
      </c>
      <c r="G204" s="3" t="s">
        <v>1268</v>
      </c>
    </row>
    <row r="205" spans="1:7" x14ac:dyDescent="0.3">
      <c r="A205" t="s">
        <v>2275</v>
      </c>
      <c r="B205" t="s">
        <v>2276</v>
      </c>
      <c r="C205" t="s">
        <v>2277</v>
      </c>
      <c r="D205" t="s">
        <v>2278</v>
      </c>
      <c r="E205" t="s">
        <v>2279</v>
      </c>
      <c r="F205">
        <v>678</v>
      </c>
      <c r="G205" t="s">
        <v>2280</v>
      </c>
    </row>
    <row r="206" spans="1:7" x14ac:dyDescent="0.3">
      <c r="A206" t="s">
        <v>2281</v>
      </c>
      <c r="B206" t="s">
        <v>2282</v>
      </c>
      <c r="C206" t="s">
        <v>2283</v>
      </c>
      <c r="D206" t="s">
        <v>2284</v>
      </c>
      <c r="E206" t="s">
        <v>934</v>
      </c>
      <c r="F206">
        <v>952</v>
      </c>
      <c r="G206" t="s">
        <v>935</v>
      </c>
    </row>
    <row r="207" spans="1:7" x14ac:dyDescent="0.3">
      <c r="A207" t="s">
        <v>2285</v>
      </c>
      <c r="B207" t="s">
        <v>2286</v>
      </c>
      <c r="C207" t="s">
        <v>2287</v>
      </c>
      <c r="D207" t="s">
        <v>2288</v>
      </c>
      <c r="E207" t="s">
        <v>2289</v>
      </c>
      <c r="F207">
        <v>941</v>
      </c>
      <c r="G207" t="s">
        <v>2290</v>
      </c>
    </row>
    <row r="208" spans="1:7" x14ac:dyDescent="0.3">
      <c r="A208" t="s">
        <v>2291</v>
      </c>
      <c r="B208" t="s">
        <v>2292</v>
      </c>
      <c r="C208" t="s">
        <v>2293</v>
      </c>
      <c r="D208" t="s">
        <v>2294</v>
      </c>
      <c r="E208" t="s">
        <v>2295</v>
      </c>
      <c r="F208">
        <v>690</v>
      </c>
      <c r="G208" t="s">
        <v>2296</v>
      </c>
    </row>
    <row r="209" spans="1:7" x14ac:dyDescent="0.3">
      <c r="A209" t="s">
        <v>2297</v>
      </c>
      <c r="B209" t="s">
        <v>2298</v>
      </c>
      <c r="C209" t="s">
        <v>2299</v>
      </c>
      <c r="D209" t="s">
        <v>2300</v>
      </c>
      <c r="E209" t="s">
        <v>2301</v>
      </c>
      <c r="F209">
        <v>694</v>
      </c>
      <c r="G209" t="s">
        <v>2302</v>
      </c>
    </row>
    <row r="210" spans="1:7" x14ac:dyDescent="0.3">
      <c r="A210" t="s">
        <v>2303</v>
      </c>
      <c r="B210" t="s">
        <v>2304</v>
      </c>
      <c r="C210" t="s">
        <v>2305</v>
      </c>
      <c r="D210" t="s">
        <v>2306</v>
      </c>
      <c r="E210" t="s">
        <v>2307</v>
      </c>
      <c r="F210">
        <v>702</v>
      </c>
      <c r="G210" t="s">
        <v>2308</v>
      </c>
    </row>
    <row r="211" spans="1:7" x14ac:dyDescent="0.3">
      <c r="A211" t="s">
        <v>2309</v>
      </c>
      <c r="B211" t="s">
        <v>2310</v>
      </c>
      <c r="C211" t="s">
        <v>2311</v>
      </c>
      <c r="D211" t="s">
        <v>2312</v>
      </c>
      <c r="E211" t="s">
        <v>665</v>
      </c>
      <c r="F211">
        <v>978</v>
      </c>
      <c r="G211" t="s">
        <v>666</v>
      </c>
    </row>
    <row r="212" spans="1:7" x14ac:dyDescent="0.3">
      <c r="A212" t="s">
        <v>2313</v>
      </c>
      <c r="B212" t="s">
        <v>2314</v>
      </c>
      <c r="C212" t="s">
        <v>2315</v>
      </c>
      <c r="D212" t="s">
        <v>2316</v>
      </c>
      <c r="E212" t="s">
        <v>665</v>
      </c>
      <c r="F212">
        <v>978</v>
      </c>
      <c r="G212" t="s">
        <v>666</v>
      </c>
    </row>
    <row r="213" spans="1:7" x14ac:dyDescent="0.3">
      <c r="A213" t="s">
        <v>2317</v>
      </c>
      <c r="B213" t="s">
        <v>2318</v>
      </c>
      <c r="C213" t="s">
        <v>2319</v>
      </c>
      <c r="D213" t="s">
        <v>2320</v>
      </c>
      <c r="E213" t="s">
        <v>2321</v>
      </c>
      <c r="F213">
        <v>706</v>
      </c>
      <c r="G213" t="s">
        <v>1878</v>
      </c>
    </row>
    <row r="214" spans="1:7" x14ac:dyDescent="0.3">
      <c r="A214" t="s">
        <v>2322</v>
      </c>
      <c r="B214" t="s">
        <v>2323</v>
      </c>
      <c r="C214" t="s">
        <v>2324</v>
      </c>
      <c r="D214" t="s">
        <v>2325</v>
      </c>
      <c r="E214" t="s">
        <v>2326</v>
      </c>
      <c r="F214">
        <v>938</v>
      </c>
      <c r="G214" t="s">
        <v>2327</v>
      </c>
    </row>
    <row r="215" spans="1:7" x14ac:dyDescent="0.3">
      <c r="A215" t="s">
        <v>2328</v>
      </c>
      <c r="B215" t="s">
        <v>2329</v>
      </c>
      <c r="C215" t="s">
        <v>2330</v>
      </c>
      <c r="D215" t="s">
        <v>2331</v>
      </c>
      <c r="E215" t="s">
        <v>2332</v>
      </c>
      <c r="F215">
        <v>728</v>
      </c>
      <c r="G215" t="s">
        <v>2333</v>
      </c>
    </row>
    <row r="216" spans="1:7" x14ac:dyDescent="0.3">
      <c r="A216" t="s">
        <v>2334</v>
      </c>
      <c r="B216" t="s">
        <v>2335</v>
      </c>
      <c r="C216" t="s">
        <v>2336</v>
      </c>
      <c r="D216" t="s">
        <v>2337</v>
      </c>
      <c r="E216" t="s">
        <v>2338</v>
      </c>
      <c r="F216">
        <v>144</v>
      </c>
      <c r="G216" t="s">
        <v>2339</v>
      </c>
    </row>
    <row r="217" spans="1:7" x14ac:dyDescent="0.3">
      <c r="A217" t="s">
        <v>2340</v>
      </c>
      <c r="B217" t="s">
        <v>2341</v>
      </c>
      <c r="C217" t="s">
        <v>2342</v>
      </c>
      <c r="D217" t="s">
        <v>2343</v>
      </c>
      <c r="E217" t="s">
        <v>2344</v>
      </c>
      <c r="F217">
        <v>752</v>
      </c>
      <c r="G217" t="s">
        <v>2345</v>
      </c>
    </row>
    <row r="218" spans="1:7" x14ac:dyDescent="0.3">
      <c r="A218" t="s">
        <v>2346</v>
      </c>
      <c r="B218" t="s">
        <v>2347</v>
      </c>
      <c r="C218" t="s">
        <v>2348</v>
      </c>
      <c r="D218" t="s">
        <v>2349</v>
      </c>
      <c r="E218" t="s">
        <v>1816</v>
      </c>
      <c r="F218">
        <v>756</v>
      </c>
      <c r="G218" t="s">
        <v>1817</v>
      </c>
    </row>
    <row r="219" spans="1:7" x14ac:dyDescent="0.3">
      <c r="A219" t="s">
        <v>2350</v>
      </c>
      <c r="B219" t="s">
        <v>2351</v>
      </c>
      <c r="C219" t="s">
        <v>2352</v>
      </c>
      <c r="D219" t="s">
        <v>2353</v>
      </c>
      <c r="E219" t="s">
        <v>2354</v>
      </c>
      <c r="F219">
        <v>968</v>
      </c>
      <c r="G219" t="s">
        <v>2355</v>
      </c>
    </row>
    <row r="220" spans="1:7" x14ac:dyDescent="0.3">
      <c r="A220" t="s">
        <v>2356</v>
      </c>
      <c r="B220" t="s">
        <v>2357</v>
      </c>
      <c r="C220" t="s">
        <v>2358</v>
      </c>
      <c r="D220" t="s">
        <v>2359</v>
      </c>
      <c r="E220" t="s">
        <v>2360</v>
      </c>
      <c r="F220">
        <v>760</v>
      </c>
      <c r="G220" t="s">
        <v>2361</v>
      </c>
    </row>
    <row r="221" spans="1:7" x14ac:dyDescent="0.3">
      <c r="A221" t="s">
        <v>1928</v>
      </c>
      <c r="B221" t="s">
        <v>2362</v>
      </c>
      <c r="C221" t="s">
        <v>2363</v>
      </c>
      <c r="D221" t="s">
        <v>2364</v>
      </c>
      <c r="E221" t="s">
        <v>2365</v>
      </c>
      <c r="F221">
        <v>972</v>
      </c>
      <c r="G221" t="s">
        <v>2366</v>
      </c>
    </row>
    <row r="222" spans="1:7" x14ac:dyDescent="0.3">
      <c r="A222" t="s">
        <v>2367</v>
      </c>
      <c r="B222" t="s">
        <v>2368</v>
      </c>
      <c r="C222" t="s">
        <v>2369</v>
      </c>
      <c r="D222" t="s">
        <v>2370</v>
      </c>
      <c r="E222" t="s">
        <v>2371</v>
      </c>
      <c r="F222">
        <v>901</v>
      </c>
      <c r="G222" t="s">
        <v>2372</v>
      </c>
    </row>
    <row r="223" spans="1:7" x14ac:dyDescent="0.3">
      <c r="A223" t="s">
        <v>2373</v>
      </c>
      <c r="B223" t="s">
        <v>2374</v>
      </c>
      <c r="C223" t="s">
        <v>2375</v>
      </c>
      <c r="D223" t="s">
        <v>2376</v>
      </c>
      <c r="E223" t="s">
        <v>2377</v>
      </c>
      <c r="F223">
        <v>834</v>
      </c>
      <c r="G223" t="s">
        <v>2378</v>
      </c>
    </row>
    <row r="224" spans="1:7" x14ac:dyDescent="0.3">
      <c r="A224" s="3" t="s">
        <v>2379</v>
      </c>
      <c r="B224" s="3" t="s">
        <v>2380</v>
      </c>
      <c r="C224" s="3" t="s">
        <v>2381</v>
      </c>
      <c r="D224" s="3" t="s">
        <v>2382</v>
      </c>
      <c r="E224" s="3" t="s">
        <v>63</v>
      </c>
      <c r="F224" s="3">
        <v>950</v>
      </c>
      <c r="G224" s="3" t="s">
        <v>61</v>
      </c>
    </row>
    <row r="225" spans="1:7" ht="28.8" x14ac:dyDescent="0.3">
      <c r="A225" s="3" t="s">
        <v>2383</v>
      </c>
      <c r="B225" s="3" t="s">
        <v>2384</v>
      </c>
      <c r="C225" s="3" t="s">
        <v>2385</v>
      </c>
      <c r="D225" s="3" t="s">
        <v>2386</v>
      </c>
      <c r="E225" s="3" t="s">
        <v>188</v>
      </c>
      <c r="F225" s="3">
        <v>840</v>
      </c>
      <c r="G225" s="3" t="s">
        <v>1268</v>
      </c>
    </row>
    <row r="226" spans="1:7" x14ac:dyDescent="0.3">
      <c r="A226" t="s">
        <v>2387</v>
      </c>
      <c r="B226" t="s">
        <v>2388</v>
      </c>
      <c r="C226" t="s">
        <v>2389</v>
      </c>
      <c r="D226" t="s">
        <v>2390</v>
      </c>
    </row>
    <row r="227" spans="1:7" x14ac:dyDescent="0.3">
      <c r="A227" t="s">
        <v>2391</v>
      </c>
      <c r="B227" t="s">
        <v>2392</v>
      </c>
      <c r="C227" t="s">
        <v>2393</v>
      </c>
      <c r="D227" t="s">
        <v>2394</v>
      </c>
      <c r="E227" t="s">
        <v>665</v>
      </c>
      <c r="F227">
        <v>978</v>
      </c>
      <c r="G227" t="s">
        <v>666</v>
      </c>
    </row>
    <row r="228" spans="1:7" x14ac:dyDescent="0.3">
      <c r="A228" t="s">
        <v>2395</v>
      </c>
      <c r="B228" t="s">
        <v>2396</v>
      </c>
      <c r="C228" t="s">
        <v>2397</v>
      </c>
      <c r="D228" t="s">
        <v>2398</v>
      </c>
      <c r="E228" t="s">
        <v>2399</v>
      </c>
      <c r="F228">
        <v>764</v>
      </c>
      <c r="G228" t="s">
        <v>2400</v>
      </c>
    </row>
    <row r="229" spans="1:7" x14ac:dyDescent="0.3">
      <c r="A229" t="s">
        <v>2401</v>
      </c>
      <c r="B229" t="s">
        <v>2402</v>
      </c>
      <c r="C229" t="s">
        <v>2403</v>
      </c>
      <c r="D229" t="s">
        <v>2404</v>
      </c>
      <c r="E229" t="s">
        <v>188</v>
      </c>
      <c r="F229">
        <v>840</v>
      </c>
      <c r="G229" t="s">
        <v>1268</v>
      </c>
    </row>
    <row r="230" spans="1:7" x14ac:dyDescent="0.3">
      <c r="A230" t="s">
        <v>2405</v>
      </c>
      <c r="B230" t="s">
        <v>2406</v>
      </c>
      <c r="C230" t="s">
        <v>2407</v>
      </c>
      <c r="D230" t="s">
        <v>2408</v>
      </c>
      <c r="E230" t="s">
        <v>934</v>
      </c>
      <c r="F230">
        <v>952</v>
      </c>
      <c r="G230" t="s">
        <v>935</v>
      </c>
    </row>
    <row r="231" spans="1:7" x14ac:dyDescent="0.3">
      <c r="A231" t="s">
        <v>2409</v>
      </c>
      <c r="B231" t="s">
        <v>2410</v>
      </c>
      <c r="C231" t="s">
        <v>2411</v>
      </c>
      <c r="D231" t="s">
        <v>2412</v>
      </c>
    </row>
    <row r="232" spans="1:7" x14ac:dyDescent="0.3">
      <c r="A232" t="s">
        <v>2413</v>
      </c>
      <c r="B232" t="s">
        <v>2414</v>
      </c>
      <c r="C232" t="s">
        <v>2415</v>
      </c>
      <c r="D232" t="s">
        <v>2416</v>
      </c>
      <c r="E232" t="s">
        <v>2417</v>
      </c>
      <c r="F232">
        <v>776</v>
      </c>
      <c r="G232" t="s">
        <v>2418</v>
      </c>
    </row>
    <row r="233" spans="1:7" x14ac:dyDescent="0.3">
      <c r="A233" t="s">
        <v>2419</v>
      </c>
      <c r="B233" t="s">
        <v>2420</v>
      </c>
      <c r="C233" t="s">
        <v>2421</v>
      </c>
      <c r="D233" t="s">
        <v>2422</v>
      </c>
      <c r="E233" t="s">
        <v>2423</v>
      </c>
      <c r="F233">
        <v>780</v>
      </c>
      <c r="G233" t="s">
        <v>2424</v>
      </c>
    </row>
    <row r="234" spans="1:7" x14ac:dyDescent="0.3">
      <c r="A234" t="s">
        <v>2425</v>
      </c>
      <c r="B234" t="s">
        <v>2426</v>
      </c>
      <c r="C234" t="s">
        <v>2427</v>
      </c>
      <c r="D234" t="s">
        <v>2428</v>
      </c>
      <c r="E234" t="s">
        <v>2429</v>
      </c>
      <c r="F234">
        <v>788</v>
      </c>
      <c r="G234" t="s">
        <v>2430</v>
      </c>
    </row>
    <row r="235" spans="1:7" x14ac:dyDescent="0.3">
      <c r="A235" t="s">
        <v>2431</v>
      </c>
      <c r="B235" t="s">
        <v>433</v>
      </c>
      <c r="C235" t="s">
        <v>2432</v>
      </c>
      <c r="D235" t="s">
        <v>2433</v>
      </c>
      <c r="E235" t="s">
        <v>2434</v>
      </c>
      <c r="F235">
        <v>934</v>
      </c>
      <c r="G235" t="s">
        <v>2435</v>
      </c>
    </row>
    <row r="236" spans="1:7" x14ac:dyDescent="0.3">
      <c r="A236" t="s">
        <v>2436</v>
      </c>
      <c r="B236" t="s">
        <v>2437</v>
      </c>
      <c r="C236" t="s">
        <v>2438</v>
      </c>
      <c r="D236" t="s">
        <v>2439</v>
      </c>
      <c r="E236" t="s">
        <v>2440</v>
      </c>
      <c r="F236">
        <v>949</v>
      </c>
      <c r="G236" t="s">
        <v>2441</v>
      </c>
    </row>
    <row r="237" spans="1:7" x14ac:dyDescent="0.3">
      <c r="A237" t="s">
        <v>2442</v>
      </c>
      <c r="B237" t="s">
        <v>2443</v>
      </c>
      <c r="C237" t="s">
        <v>2444</v>
      </c>
      <c r="D237" t="s">
        <v>2445</v>
      </c>
      <c r="E237" t="s">
        <v>2446</v>
      </c>
      <c r="F237">
        <v>0</v>
      </c>
      <c r="G237" t="s">
        <v>2447</v>
      </c>
    </row>
    <row r="238" spans="1:7" x14ac:dyDescent="0.3">
      <c r="A238" t="s">
        <v>2448</v>
      </c>
      <c r="B238" t="s">
        <v>2449</v>
      </c>
      <c r="C238" t="s">
        <v>2450</v>
      </c>
      <c r="D238" t="s">
        <v>2451</v>
      </c>
      <c r="E238" t="s">
        <v>2452</v>
      </c>
      <c r="F238">
        <v>980</v>
      </c>
      <c r="G238" t="s">
        <v>2453</v>
      </c>
    </row>
    <row r="239" spans="1:7" x14ac:dyDescent="0.3">
      <c r="A239" t="s">
        <v>2454</v>
      </c>
      <c r="B239" t="s">
        <v>2455</v>
      </c>
      <c r="C239" t="s">
        <v>2456</v>
      </c>
      <c r="D239" t="s">
        <v>2457</v>
      </c>
      <c r="E239" t="s">
        <v>2458</v>
      </c>
      <c r="F239">
        <v>858</v>
      </c>
      <c r="G239" t="s">
        <v>2459</v>
      </c>
    </row>
    <row r="240" spans="1:7" x14ac:dyDescent="0.3">
      <c r="A240" t="s">
        <v>2460</v>
      </c>
      <c r="B240" t="s">
        <v>2461</v>
      </c>
      <c r="C240" t="s">
        <v>2462</v>
      </c>
      <c r="D240" t="s">
        <v>2463</v>
      </c>
      <c r="E240" t="s">
        <v>2464</v>
      </c>
      <c r="F240">
        <v>548</v>
      </c>
      <c r="G240" t="s">
        <v>2465</v>
      </c>
    </row>
    <row r="241" spans="1:7" x14ac:dyDescent="0.3">
      <c r="A241" t="s">
        <v>2466</v>
      </c>
      <c r="B241" t="s">
        <v>2467</v>
      </c>
      <c r="C241" t="s">
        <v>2468</v>
      </c>
      <c r="D241" t="s">
        <v>2469</v>
      </c>
      <c r="E241" t="s">
        <v>665</v>
      </c>
      <c r="F241">
        <v>978</v>
      </c>
      <c r="G241" t="s">
        <v>666</v>
      </c>
    </row>
    <row r="242" spans="1:7" x14ac:dyDescent="0.3">
      <c r="A242" t="s">
        <v>2470</v>
      </c>
      <c r="B242" t="s">
        <v>2471</v>
      </c>
      <c r="C242" t="s">
        <v>2472</v>
      </c>
      <c r="D242" t="s">
        <v>2473</v>
      </c>
      <c r="E242" t="s">
        <v>2474</v>
      </c>
      <c r="F242">
        <v>937</v>
      </c>
      <c r="G242" t="s">
        <v>2031</v>
      </c>
    </row>
    <row r="243" spans="1:7" x14ac:dyDescent="0.3">
      <c r="A243" t="s">
        <v>2475</v>
      </c>
      <c r="B243" t="s">
        <v>2476</v>
      </c>
      <c r="C243" t="s">
        <v>2477</v>
      </c>
      <c r="D243" t="s">
        <v>2478</v>
      </c>
      <c r="E243" t="s">
        <v>2479</v>
      </c>
      <c r="F243">
        <v>704</v>
      </c>
      <c r="G243" t="s">
        <v>2480</v>
      </c>
    </row>
    <row r="244" spans="1:7" x14ac:dyDescent="0.3">
      <c r="A244" t="s">
        <v>2481</v>
      </c>
      <c r="B244" t="s">
        <v>2482</v>
      </c>
      <c r="C244" t="s">
        <v>2483</v>
      </c>
      <c r="D244" t="s">
        <v>2484</v>
      </c>
      <c r="E244" t="s">
        <v>2485</v>
      </c>
      <c r="F244">
        <v>886</v>
      </c>
      <c r="G244" t="s">
        <v>2486</v>
      </c>
    </row>
    <row r="245" spans="1:7" x14ac:dyDescent="0.3">
      <c r="A245" t="s">
        <v>2487</v>
      </c>
      <c r="B245" t="s">
        <v>2488</v>
      </c>
      <c r="C245" t="s">
        <v>2489</v>
      </c>
      <c r="D245" t="s">
        <v>2490</v>
      </c>
      <c r="E245" t="s">
        <v>2491</v>
      </c>
      <c r="F245">
        <v>967</v>
      </c>
      <c r="G245" t="s">
        <v>2492</v>
      </c>
    </row>
    <row r="246" spans="1:7" x14ac:dyDescent="0.3">
      <c r="A246" t="s">
        <v>2493</v>
      </c>
      <c r="B246" t="s">
        <v>2494</v>
      </c>
      <c r="C246" t="s">
        <v>2495</v>
      </c>
      <c r="D246" t="s">
        <v>2496</v>
      </c>
      <c r="E246" t="s">
        <v>188</v>
      </c>
      <c r="F246">
        <v>840</v>
      </c>
      <c r="G246" t="s">
        <v>1268</v>
      </c>
    </row>
  </sheetData>
  <sheetProtection algorithmName="SHA-512" hashValue="zoQ512WdFpDc/dHg9PJlNwkbX+Vf1RZpAkVVmLsEeWmct8oM5he5gSIAUNNuNx5oTa1uTWpzGAjJKLuu1MLSMw==" saltValue="erYomEKjEpjEt0chKr03nQ==" spinCount="100000" sheet="1" objects="1" scenarios="1"/>
  <sortState xmlns:xlrd2="http://schemas.microsoft.com/office/spreadsheetml/2017/richdata2" ref="H10:J156">
    <sortCondition ref="H10:H156"/>
  </sortState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30E4-9CFE-4FBB-913D-1049B104CC8B}">
  <dimension ref="A1:I367"/>
  <sheetViews>
    <sheetView topLeftCell="A361" workbookViewId="0">
      <selection activeCell="G363" sqref="G363"/>
    </sheetView>
  </sheetViews>
  <sheetFormatPr baseColWidth="10" defaultColWidth="9.21875" defaultRowHeight="13.8" x14ac:dyDescent="0.25"/>
  <cols>
    <col min="1" max="1" width="12.44140625" style="348" customWidth="1"/>
    <col min="2" max="2" width="11.88671875" style="355" bestFit="1" customWidth="1"/>
    <col min="3" max="3" width="12.44140625" style="355" bestFit="1" customWidth="1"/>
    <col min="4" max="4" width="9.21875" style="351"/>
    <col min="5" max="5" width="14.77734375" style="351" bestFit="1" customWidth="1"/>
    <col min="6" max="6" width="12.21875" style="351" bestFit="1" customWidth="1"/>
    <col min="7" max="7" width="17" style="351" bestFit="1" customWidth="1"/>
    <col min="8" max="8" width="10.77734375" style="351" customWidth="1"/>
    <col min="9" max="9" width="12.21875" style="351" bestFit="1" customWidth="1"/>
    <col min="10" max="16384" width="9.21875" style="351"/>
  </cols>
  <sheetData>
    <row r="1" spans="1:9" ht="25.05" customHeight="1" x14ac:dyDescent="0.25">
      <c r="A1" s="348">
        <v>44197</v>
      </c>
      <c r="B1" s="349">
        <v>1.2271000000000001</v>
      </c>
      <c r="C1" s="350">
        <f>655.957/B1</f>
        <v>534.55871567109443</v>
      </c>
    </row>
    <row r="2" spans="1:9" ht="25.05" customHeight="1" x14ac:dyDescent="0.25">
      <c r="A2" s="348">
        <v>44198</v>
      </c>
      <c r="B2" s="349">
        <v>1.2271000000000001</v>
      </c>
      <c r="C2" s="350">
        <f t="shared" ref="C2:C31" si="0">655.957/B2</f>
        <v>534.55871567109443</v>
      </c>
    </row>
    <row r="3" spans="1:9" ht="25.05" customHeight="1" x14ac:dyDescent="0.25">
      <c r="A3" s="348">
        <v>44199</v>
      </c>
      <c r="B3" s="349">
        <v>1.2271000000000001</v>
      </c>
      <c r="C3" s="350">
        <f t="shared" si="0"/>
        <v>534.55871567109443</v>
      </c>
    </row>
    <row r="4" spans="1:9" ht="25.05" customHeight="1" x14ac:dyDescent="0.25">
      <c r="A4" s="348">
        <v>44200</v>
      </c>
      <c r="B4" s="349">
        <v>1.2296</v>
      </c>
      <c r="C4" s="350">
        <f t="shared" si="0"/>
        <v>533.47186076772937</v>
      </c>
    </row>
    <row r="5" spans="1:9" ht="25.05" customHeight="1" x14ac:dyDescent="0.25">
      <c r="A5" s="348">
        <v>44201</v>
      </c>
      <c r="B5" s="349">
        <v>1.2271000000000001</v>
      </c>
      <c r="C5" s="350">
        <f t="shared" si="0"/>
        <v>534.55871567109443</v>
      </c>
    </row>
    <row r="6" spans="1:9" ht="25.05" customHeight="1" x14ac:dyDescent="0.25">
      <c r="A6" s="348">
        <v>44202</v>
      </c>
      <c r="B6" s="349">
        <v>1.2338</v>
      </c>
      <c r="C6" s="350">
        <f t="shared" si="0"/>
        <v>531.65585994488572</v>
      </c>
    </row>
    <row r="7" spans="1:9" ht="25.05" customHeight="1" x14ac:dyDescent="0.25">
      <c r="A7" s="348">
        <v>44203</v>
      </c>
      <c r="B7" s="349">
        <v>1.2276</v>
      </c>
      <c r="C7" s="350">
        <f t="shared" si="0"/>
        <v>534.34099055066793</v>
      </c>
    </row>
    <row r="8" spans="1:9" ht="25.05" customHeight="1" x14ac:dyDescent="0.25">
      <c r="A8" s="348">
        <v>44204</v>
      </c>
      <c r="B8" s="349">
        <v>1.2250000000000001</v>
      </c>
      <c r="C8" s="350">
        <f t="shared" si="0"/>
        <v>535.4751020408163</v>
      </c>
    </row>
    <row r="9" spans="1:9" ht="25.05" customHeight="1" x14ac:dyDescent="0.25">
      <c r="A9" s="348">
        <v>44205</v>
      </c>
      <c r="B9" s="349">
        <v>1.2250000000000001</v>
      </c>
      <c r="C9" s="350">
        <f t="shared" si="0"/>
        <v>535.4751020408163</v>
      </c>
    </row>
    <row r="10" spans="1:9" ht="25.05" customHeight="1" x14ac:dyDescent="0.25">
      <c r="A10" s="348">
        <v>44206</v>
      </c>
      <c r="B10" s="349">
        <v>1.2250000000000001</v>
      </c>
      <c r="C10" s="350">
        <f t="shared" si="0"/>
        <v>535.4751020408163</v>
      </c>
      <c r="F10" s="352"/>
      <c r="G10" s="352"/>
      <c r="H10" s="352"/>
    </row>
    <row r="11" spans="1:9" ht="25.05" customHeight="1" x14ac:dyDescent="0.25">
      <c r="A11" s="348">
        <v>44207</v>
      </c>
      <c r="B11" s="349">
        <v>1.2162999999999999</v>
      </c>
      <c r="C11" s="350">
        <f t="shared" si="0"/>
        <v>539.30527008139438</v>
      </c>
      <c r="F11" s="352"/>
      <c r="G11" s="352"/>
      <c r="H11" s="352"/>
    </row>
    <row r="12" spans="1:9" ht="25.05" customHeight="1" x14ac:dyDescent="0.25">
      <c r="A12" s="348">
        <v>44208</v>
      </c>
      <c r="B12" s="349">
        <v>1.2161</v>
      </c>
      <c r="C12" s="350">
        <f t="shared" si="0"/>
        <v>539.39396431214539</v>
      </c>
      <c r="F12" s="352"/>
      <c r="G12" s="352"/>
      <c r="H12" s="352"/>
    </row>
    <row r="13" spans="1:9" ht="25.05" customHeight="1" x14ac:dyDescent="0.25">
      <c r="A13" s="348">
        <v>44209</v>
      </c>
      <c r="B13" s="349">
        <v>1.2165999999999999</v>
      </c>
      <c r="C13" s="350">
        <f t="shared" si="0"/>
        <v>539.17228341278974</v>
      </c>
      <c r="F13" s="352"/>
      <c r="G13" s="352"/>
      <c r="H13" s="352"/>
    </row>
    <row r="14" spans="1:9" ht="25.05" customHeight="1" x14ac:dyDescent="0.25">
      <c r="A14" s="348">
        <v>44210</v>
      </c>
      <c r="B14" s="349">
        <v>1.2123999999999999</v>
      </c>
      <c r="C14" s="350">
        <f t="shared" si="0"/>
        <v>541.0400857802706</v>
      </c>
      <c r="I14" s="353"/>
    </row>
    <row r="15" spans="1:9" ht="25.05" customHeight="1" x14ac:dyDescent="0.25">
      <c r="A15" s="348">
        <v>44211</v>
      </c>
      <c r="B15" s="349">
        <v>1.2122999999999999</v>
      </c>
      <c r="C15" s="350">
        <f t="shared" si="0"/>
        <v>541.08471500453686</v>
      </c>
    </row>
    <row r="16" spans="1:9" ht="25.05" customHeight="1" x14ac:dyDescent="0.25">
      <c r="A16" s="348">
        <v>44212</v>
      </c>
      <c r="B16" s="349">
        <v>1.2122999999999999</v>
      </c>
      <c r="C16" s="350">
        <f t="shared" si="0"/>
        <v>541.08471500453686</v>
      </c>
    </row>
    <row r="17" spans="1:5" ht="25.05" customHeight="1" x14ac:dyDescent="0.25">
      <c r="A17" s="348">
        <v>44213</v>
      </c>
      <c r="B17" s="349">
        <v>1.2122999999999999</v>
      </c>
      <c r="C17" s="350">
        <f t="shared" si="0"/>
        <v>541.08471500453686</v>
      </c>
    </row>
    <row r="18" spans="1:5" ht="25.05" customHeight="1" x14ac:dyDescent="0.25">
      <c r="A18" s="348">
        <v>44214</v>
      </c>
      <c r="B18" s="349">
        <v>1.2063999999999999</v>
      </c>
      <c r="C18" s="350">
        <f t="shared" si="0"/>
        <v>543.73093501326264</v>
      </c>
    </row>
    <row r="19" spans="1:5" ht="25.05" customHeight="1" x14ac:dyDescent="0.25">
      <c r="A19" s="348">
        <v>44215</v>
      </c>
      <c r="B19" s="349">
        <v>1.2132000000000001</v>
      </c>
      <c r="C19" s="350">
        <f t="shared" si="0"/>
        <v>540.68331684800523</v>
      </c>
    </row>
    <row r="20" spans="1:5" ht="25.05" customHeight="1" x14ac:dyDescent="0.25">
      <c r="A20" s="348">
        <v>44216</v>
      </c>
      <c r="B20" s="349">
        <v>1.2101</v>
      </c>
      <c r="C20" s="350">
        <f t="shared" si="0"/>
        <v>542.06842409718206</v>
      </c>
    </row>
    <row r="21" spans="1:5" ht="25.05" customHeight="1" x14ac:dyDescent="0.25">
      <c r="A21" s="348">
        <v>44217</v>
      </c>
      <c r="B21" s="349">
        <v>1.2158</v>
      </c>
      <c r="C21" s="350">
        <f t="shared" si="0"/>
        <v>539.52706037177165</v>
      </c>
    </row>
    <row r="22" spans="1:5" ht="25.05" customHeight="1" x14ac:dyDescent="0.25">
      <c r="A22" s="348">
        <v>44218</v>
      </c>
      <c r="B22" s="349">
        <v>1.2158</v>
      </c>
      <c r="C22" s="350">
        <f t="shared" si="0"/>
        <v>539.52706037177165</v>
      </c>
      <c r="E22" s="354"/>
    </row>
    <row r="23" spans="1:5" ht="25.05" customHeight="1" x14ac:dyDescent="0.25">
      <c r="A23" s="348">
        <v>44219</v>
      </c>
      <c r="B23" s="349">
        <v>1.2158</v>
      </c>
      <c r="C23" s="350">
        <f t="shared" si="0"/>
        <v>539.52706037177165</v>
      </c>
    </row>
    <row r="24" spans="1:5" ht="25.05" customHeight="1" x14ac:dyDescent="0.25">
      <c r="A24" s="348">
        <v>44220</v>
      </c>
      <c r="B24" s="349">
        <v>1.2158</v>
      </c>
      <c r="C24" s="350">
        <f t="shared" si="0"/>
        <v>539.52706037177165</v>
      </c>
    </row>
    <row r="25" spans="1:5" ht="25.05" customHeight="1" x14ac:dyDescent="0.25">
      <c r="A25" s="348">
        <v>44221</v>
      </c>
      <c r="B25" s="349">
        <v>1.2152000000000001</v>
      </c>
      <c r="C25" s="350">
        <f t="shared" si="0"/>
        <v>539.79344963791971</v>
      </c>
    </row>
    <row r="26" spans="1:5" ht="25.05" customHeight="1" x14ac:dyDescent="0.25">
      <c r="A26" s="348">
        <v>44222</v>
      </c>
      <c r="B26" s="349">
        <v>1.2142999999999999</v>
      </c>
      <c r="C26" s="350">
        <f t="shared" si="0"/>
        <v>540.19352713497494</v>
      </c>
    </row>
    <row r="27" spans="1:5" ht="25.05" customHeight="1" x14ac:dyDescent="0.25">
      <c r="A27" s="348">
        <v>44223</v>
      </c>
      <c r="B27" s="349">
        <v>1.2114</v>
      </c>
      <c r="C27" s="350">
        <f t="shared" si="0"/>
        <v>541.48670959220738</v>
      </c>
    </row>
    <row r="28" spans="1:5" ht="25.05" customHeight="1" x14ac:dyDescent="0.25">
      <c r="A28" s="348">
        <v>44224</v>
      </c>
      <c r="B28" s="349">
        <v>1.2091000000000001</v>
      </c>
      <c r="C28" s="350">
        <f t="shared" si="0"/>
        <v>542.51674799437592</v>
      </c>
    </row>
    <row r="29" spans="1:5" ht="25.05" customHeight="1" x14ac:dyDescent="0.25">
      <c r="A29" s="348">
        <v>44225</v>
      </c>
      <c r="B29" s="349">
        <v>1.2136</v>
      </c>
      <c r="C29" s="350">
        <f t="shared" si="0"/>
        <v>540.50510876730391</v>
      </c>
    </row>
    <row r="30" spans="1:5" ht="25.05" customHeight="1" x14ac:dyDescent="0.25">
      <c r="A30" s="348">
        <v>44226</v>
      </c>
      <c r="B30" s="349">
        <v>1.2136</v>
      </c>
      <c r="C30" s="350">
        <f t="shared" si="0"/>
        <v>540.50510876730391</v>
      </c>
    </row>
    <row r="31" spans="1:5" ht="25.05" customHeight="1" x14ac:dyDescent="0.25">
      <c r="A31" s="348">
        <v>44227</v>
      </c>
      <c r="B31" s="349">
        <v>1.2136</v>
      </c>
      <c r="C31" s="350">
        <f t="shared" si="0"/>
        <v>540.50510876730391</v>
      </c>
    </row>
    <row r="32" spans="1:5" ht="25.05" customHeight="1" x14ac:dyDescent="0.25">
      <c r="A32" s="348">
        <v>44228</v>
      </c>
      <c r="B32" s="349">
        <v>1.2083999999999999</v>
      </c>
      <c r="C32" s="350">
        <f>655.957/B32</f>
        <v>542.83101621979483</v>
      </c>
    </row>
    <row r="33" spans="1:9" ht="25.05" customHeight="1" x14ac:dyDescent="0.25">
      <c r="A33" s="348">
        <v>44229</v>
      </c>
      <c r="B33" s="349">
        <v>1.2043999999999999</v>
      </c>
      <c r="C33" s="350">
        <f t="shared" ref="C33:C59" si="1">655.957/B33</f>
        <v>544.63384257721691</v>
      </c>
    </row>
    <row r="34" spans="1:9" ht="25.05" customHeight="1" x14ac:dyDescent="0.25">
      <c r="A34" s="348">
        <v>44230</v>
      </c>
      <c r="B34" s="349">
        <v>1.2017</v>
      </c>
      <c r="C34" s="350">
        <f t="shared" si="1"/>
        <v>545.85753515852537</v>
      </c>
    </row>
    <row r="35" spans="1:9" ht="25.05" customHeight="1" x14ac:dyDescent="0.25">
      <c r="A35" s="348">
        <v>44231</v>
      </c>
      <c r="B35" s="349">
        <v>1.1996</v>
      </c>
      <c r="C35" s="350">
        <f t="shared" si="1"/>
        <v>546.81310436812271</v>
      </c>
    </row>
    <row r="36" spans="1:9" ht="25.05" customHeight="1" x14ac:dyDescent="0.25">
      <c r="A36" s="348">
        <v>44232</v>
      </c>
      <c r="B36" s="349">
        <v>1.1982999999999999</v>
      </c>
      <c r="C36" s="350">
        <f t="shared" si="1"/>
        <v>547.40632562797305</v>
      </c>
    </row>
    <row r="37" spans="1:9" ht="25.05" customHeight="1" x14ac:dyDescent="0.25">
      <c r="A37" s="348">
        <v>44233</v>
      </c>
      <c r="B37" s="349">
        <v>1.1982999999999999</v>
      </c>
      <c r="C37" s="350">
        <f t="shared" si="1"/>
        <v>547.40632562797305</v>
      </c>
    </row>
    <row r="38" spans="1:9" ht="25.05" customHeight="1" x14ac:dyDescent="0.25">
      <c r="A38" s="348">
        <v>44234</v>
      </c>
      <c r="B38" s="349">
        <v>1.1982999999999999</v>
      </c>
      <c r="C38" s="350">
        <f t="shared" si="1"/>
        <v>547.40632562797305</v>
      </c>
    </row>
    <row r="39" spans="1:9" ht="25.05" customHeight="1" x14ac:dyDescent="0.25">
      <c r="A39" s="348">
        <v>44235</v>
      </c>
      <c r="B39" s="349">
        <v>1.2024999999999999</v>
      </c>
      <c r="C39" s="350">
        <f t="shared" si="1"/>
        <v>545.49438669438678</v>
      </c>
    </row>
    <row r="40" spans="1:9" ht="25.05" customHeight="1" x14ac:dyDescent="0.25">
      <c r="A40" s="348">
        <v>44236</v>
      </c>
      <c r="B40" s="349">
        <v>1.2103999999999999</v>
      </c>
      <c r="C40" s="350">
        <f t="shared" si="1"/>
        <v>541.9340713813616</v>
      </c>
    </row>
    <row r="41" spans="1:9" ht="25.05" customHeight="1" x14ac:dyDescent="0.25">
      <c r="A41" s="348">
        <v>44237</v>
      </c>
      <c r="B41" s="349">
        <v>1.2126999999999999</v>
      </c>
      <c r="C41" s="350">
        <f t="shared" si="1"/>
        <v>540.90624226931641</v>
      </c>
      <c r="F41" s="352"/>
      <c r="G41" s="352"/>
      <c r="H41" s="352"/>
    </row>
    <row r="42" spans="1:9" ht="25.05" customHeight="1" x14ac:dyDescent="0.25">
      <c r="A42" s="348">
        <v>44238</v>
      </c>
      <c r="B42" s="349">
        <v>1.2146999999999999</v>
      </c>
      <c r="C42" s="350">
        <f t="shared" si="1"/>
        <v>540.01564172223596</v>
      </c>
      <c r="F42" s="352"/>
      <c r="G42" s="352"/>
      <c r="H42" s="352"/>
    </row>
    <row r="43" spans="1:9" ht="25.05" customHeight="1" x14ac:dyDescent="0.25">
      <c r="A43" s="348">
        <v>44239</v>
      </c>
      <c r="B43" s="349">
        <v>1.2108000000000001</v>
      </c>
      <c r="C43" s="350">
        <f t="shared" si="1"/>
        <v>541.75503799141063</v>
      </c>
      <c r="F43" s="352"/>
      <c r="G43" s="352"/>
      <c r="H43" s="352"/>
    </row>
    <row r="44" spans="1:9" ht="25.05" customHeight="1" x14ac:dyDescent="0.25">
      <c r="A44" s="348">
        <v>44240</v>
      </c>
      <c r="B44" s="349">
        <v>1.2108000000000001</v>
      </c>
      <c r="C44" s="350">
        <f t="shared" si="1"/>
        <v>541.75503799141063</v>
      </c>
      <c r="F44" s="352"/>
      <c r="G44" s="352"/>
      <c r="H44" s="352"/>
    </row>
    <row r="45" spans="1:9" ht="25.05" customHeight="1" x14ac:dyDescent="0.25">
      <c r="A45" s="348">
        <v>44241</v>
      </c>
      <c r="B45" s="349">
        <v>1.2108000000000001</v>
      </c>
      <c r="C45" s="350">
        <f t="shared" si="1"/>
        <v>541.75503799141063</v>
      </c>
      <c r="I45" s="353"/>
    </row>
    <row r="46" spans="1:9" ht="25.05" customHeight="1" x14ac:dyDescent="0.25">
      <c r="A46" s="348">
        <v>44242</v>
      </c>
      <c r="B46" s="349">
        <v>1.2129000000000001</v>
      </c>
      <c r="C46" s="350">
        <f t="shared" si="1"/>
        <v>540.81705004534581</v>
      </c>
    </row>
    <row r="47" spans="1:9" ht="25.05" customHeight="1" x14ac:dyDescent="0.25">
      <c r="A47" s="348">
        <v>44243</v>
      </c>
      <c r="B47" s="349">
        <v>1.2142999999999999</v>
      </c>
      <c r="C47" s="350">
        <f t="shared" si="1"/>
        <v>540.19352713497494</v>
      </c>
    </row>
    <row r="48" spans="1:9" ht="25.05" customHeight="1" x14ac:dyDescent="0.25">
      <c r="A48" s="348">
        <v>44244</v>
      </c>
      <c r="B48" s="349">
        <v>1.206</v>
      </c>
      <c r="C48" s="350">
        <f t="shared" si="1"/>
        <v>543.9112769485904</v>
      </c>
    </row>
    <row r="49" spans="1:5" ht="25.05" customHeight="1" x14ac:dyDescent="0.25">
      <c r="A49" s="348">
        <v>44245</v>
      </c>
      <c r="B49" s="349">
        <v>1.2083999999999999</v>
      </c>
      <c r="C49" s="350">
        <f t="shared" si="1"/>
        <v>542.83101621979483</v>
      </c>
    </row>
    <row r="50" spans="1:5" ht="25.05" customHeight="1" x14ac:dyDescent="0.25">
      <c r="A50" s="348">
        <v>44246</v>
      </c>
      <c r="B50" s="349">
        <v>1.2139</v>
      </c>
      <c r="C50" s="350">
        <f t="shared" si="1"/>
        <v>540.37152978004781</v>
      </c>
    </row>
    <row r="51" spans="1:5" ht="25.05" customHeight="1" x14ac:dyDescent="0.25">
      <c r="A51" s="348">
        <v>44247</v>
      </c>
      <c r="B51" s="349">
        <v>1.2139</v>
      </c>
      <c r="C51" s="350">
        <f t="shared" si="1"/>
        <v>540.37152978004781</v>
      </c>
    </row>
    <row r="52" spans="1:5" ht="25.05" customHeight="1" x14ac:dyDescent="0.25">
      <c r="A52" s="348">
        <v>44248</v>
      </c>
      <c r="B52" s="349">
        <v>1.2139</v>
      </c>
      <c r="C52" s="350">
        <f t="shared" si="1"/>
        <v>540.37152978004781</v>
      </c>
    </row>
    <row r="53" spans="1:5" ht="25.05" customHeight="1" x14ac:dyDescent="0.25">
      <c r="A53" s="348">
        <v>44249</v>
      </c>
      <c r="B53" s="349">
        <v>1.2133</v>
      </c>
      <c r="C53" s="350">
        <f t="shared" si="1"/>
        <v>540.63875381191792</v>
      </c>
      <c r="E53" s="354"/>
    </row>
    <row r="54" spans="1:5" ht="25.05" customHeight="1" x14ac:dyDescent="0.25">
      <c r="A54" s="348">
        <v>44250</v>
      </c>
      <c r="B54" s="349">
        <v>1.2142999999999999</v>
      </c>
      <c r="C54" s="350">
        <f t="shared" si="1"/>
        <v>540.19352713497494</v>
      </c>
    </row>
    <row r="55" spans="1:5" ht="25.05" customHeight="1" x14ac:dyDescent="0.25">
      <c r="A55" s="348">
        <v>44251</v>
      </c>
      <c r="B55" s="349">
        <v>1.2145999999999999</v>
      </c>
      <c r="C55" s="350">
        <f t="shared" si="1"/>
        <v>540.06010209122348</v>
      </c>
    </row>
    <row r="56" spans="1:5" ht="25.05" customHeight="1" x14ac:dyDescent="0.25">
      <c r="A56" s="348">
        <v>44252</v>
      </c>
      <c r="B56" s="349">
        <v>1.2224999999999999</v>
      </c>
      <c r="C56" s="350">
        <f t="shared" si="1"/>
        <v>536.57014314928426</v>
      </c>
    </row>
    <row r="57" spans="1:5" ht="25.05" customHeight="1" x14ac:dyDescent="0.25">
      <c r="A57" s="348">
        <v>44253</v>
      </c>
      <c r="B57" s="349">
        <v>1.2121</v>
      </c>
      <c r="C57" s="350">
        <f t="shared" si="1"/>
        <v>541.17399554492204</v>
      </c>
    </row>
    <row r="58" spans="1:5" ht="25.05" customHeight="1" x14ac:dyDescent="0.25">
      <c r="A58" s="348">
        <v>44254</v>
      </c>
      <c r="B58" s="349">
        <v>1.2121</v>
      </c>
      <c r="C58" s="350">
        <f t="shared" si="1"/>
        <v>541.17399554492204</v>
      </c>
    </row>
    <row r="59" spans="1:5" ht="25.05" customHeight="1" x14ac:dyDescent="0.25">
      <c r="A59" s="348">
        <v>44255</v>
      </c>
      <c r="B59" s="349">
        <v>1.2121</v>
      </c>
      <c r="C59" s="350">
        <f t="shared" si="1"/>
        <v>541.17399554492204</v>
      </c>
    </row>
    <row r="60" spans="1:5" ht="25.05" customHeight="1" x14ac:dyDescent="0.25">
      <c r="A60" s="348">
        <v>44256</v>
      </c>
      <c r="B60" s="349">
        <v>1.2053</v>
      </c>
      <c r="C60" s="350">
        <f>655.957/B60</f>
        <v>544.22716336181861</v>
      </c>
    </row>
    <row r="61" spans="1:5" ht="25.05" customHeight="1" x14ac:dyDescent="0.25">
      <c r="A61" s="348">
        <v>44257</v>
      </c>
      <c r="B61" s="349">
        <v>1.2028000000000001</v>
      </c>
      <c r="C61" s="350">
        <f t="shared" ref="C61:C90" si="2">655.957/B61</f>
        <v>545.35833056202193</v>
      </c>
    </row>
    <row r="62" spans="1:5" ht="25.05" customHeight="1" x14ac:dyDescent="0.25">
      <c r="A62" s="348">
        <v>44258</v>
      </c>
      <c r="B62" s="349">
        <v>1.2048000000000001</v>
      </c>
      <c r="C62" s="350">
        <f t="shared" si="2"/>
        <v>544.45302124833995</v>
      </c>
    </row>
    <row r="63" spans="1:5" ht="25.05" customHeight="1" x14ac:dyDescent="0.25">
      <c r="A63" s="348">
        <v>44259</v>
      </c>
      <c r="B63" s="349">
        <v>1.2034</v>
      </c>
      <c r="C63" s="350">
        <f t="shared" si="2"/>
        <v>545.08642180488619</v>
      </c>
    </row>
    <row r="64" spans="1:5" ht="25.05" customHeight="1" x14ac:dyDescent="0.25">
      <c r="A64" s="348">
        <v>44260</v>
      </c>
      <c r="B64" s="349">
        <v>1.1938</v>
      </c>
      <c r="C64" s="350">
        <f t="shared" si="2"/>
        <v>549.46976042888252</v>
      </c>
    </row>
    <row r="65" spans="1:9" ht="25.05" customHeight="1" x14ac:dyDescent="0.25">
      <c r="A65" s="348">
        <v>44261</v>
      </c>
      <c r="B65" s="349">
        <v>1.1938</v>
      </c>
      <c r="C65" s="350">
        <f t="shared" si="2"/>
        <v>549.46976042888252</v>
      </c>
    </row>
    <row r="66" spans="1:9" ht="25.05" customHeight="1" x14ac:dyDescent="0.25">
      <c r="A66" s="348">
        <v>44262</v>
      </c>
      <c r="B66" s="349">
        <v>1.1938</v>
      </c>
      <c r="C66" s="350">
        <f t="shared" si="2"/>
        <v>549.46976042888252</v>
      </c>
    </row>
    <row r="67" spans="1:9" ht="25.05" customHeight="1" x14ac:dyDescent="0.25">
      <c r="A67" s="348">
        <v>44263</v>
      </c>
      <c r="B67" s="349">
        <v>1.1866000000000001</v>
      </c>
      <c r="C67" s="350">
        <f t="shared" si="2"/>
        <v>552.80380920276411</v>
      </c>
    </row>
    <row r="68" spans="1:9" ht="25.05" customHeight="1" x14ac:dyDescent="0.25">
      <c r="A68" s="348">
        <v>44264</v>
      </c>
      <c r="B68" s="349">
        <v>1.1894</v>
      </c>
      <c r="C68" s="350">
        <f t="shared" si="2"/>
        <v>551.50243820413652</v>
      </c>
    </row>
    <row r="69" spans="1:9" ht="25.05" customHeight="1" x14ac:dyDescent="0.25">
      <c r="A69" s="348">
        <v>44265</v>
      </c>
      <c r="B69" s="349">
        <v>1.1892</v>
      </c>
      <c r="C69" s="350">
        <f t="shared" si="2"/>
        <v>551.5951900437268</v>
      </c>
      <c r="F69" s="352"/>
      <c r="G69" s="352"/>
      <c r="H69" s="352"/>
    </row>
    <row r="70" spans="1:9" ht="25.05" customHeight="1" x14ac:dyDescent="0.25">
      <c r="A70" s="348">
        <v>44266</v>
      </c>
      <c r="B70" s="349">
        <v>1.1969000000000001</v>
      </c>
      <c r="C70" s="350">
        <f t="shared" si="2"/>
        <v>548.04662043612666</v>
      </c>
      <c r="F70" s="352"/>
      <c r="G70" s="352"/>
      <c r="H70" s="352"/>
    </row>
    <row r="71" spans="1:9" ht="25.05" customHeight="1" x14ac:dyDescent="0.25">
      <c r="A71" s="348">
        <v>44267</v>
      </c>
      <c r="B71" s="349">
        <v>1.1933</v>
      </c>
      <c r="C71" s="350">
        <f t="shared" si="2"/>
        <v>549.69999161987766</v>
      </c>
      <c r="F71" s="352"/>
      <c r="G71" s="352"/>
      <c r="H71" s="352"/>
    </row>
    <row r="72" spans="1:9" ht="25.05" customHeight="1" x14ac:dyDescent="0.25">
      <c r="A72" s="348">
        <v>44268</v>
      </c>
      <c r="B72" s="349">
        <v>1.1933</v>
      </c>
      <c r="C72" s="350">
        <f t="shared" si="2"/>
        <v>549.69999161987766</v>
      </c>
      <c r="F72" s="352"/>
      <c r="G72" s="352"/>
      <c r="H72" s="352"/>
    </row>
    <row r="73" spans="1:9" ht="25.05" customHeight="1" x14ac:dyDescent="0.25">
      <c r="A73" s="348">
        <v>44269</v>
      </c>
      <c r="B73" s="349">
        <v>1.1933</v>
      </c>
      <c r="C73" s="350">
        <f t="shared" si="2"/>
        <v>549.69999161987766</v>
      </c>
      <c r="I73" s="353"/>
    </row>
    <row r="74" spans="1:9" ht="25.05" customHeight="1" x14ac:dyDescent="0.25">
      <c r="A74" s="348">
        <v>44270</v>
      </c>
      <c r="B74" s="349">
        <v>1.1919999999999999</v>
      </c>
      <c r="C74" s="350">
        <f t="shared" si="2"/>
        <v>550.29949664429535</v>
      </c>
    </row>
    <row r="75" spans="1:9" ht="25.05" customHeight="1" x14ac:dyDescent="0.25">
      <c r="A75" s="348">
        <v>44271</v>
      </c>
      <c r="B75" s="349">
        <v>1.1926000000000001</v>
      </c>
      <c r="C75" s="350">
        <f t="shared" si="2"/>
        <v>550.02263961093399</v>
      </c>
    </row>
    <row r="76" spans="1:9" ht="25.05" customHeight="1" x14ac:dyDescent="0.25">
      <c r="A76" s="348">
        <v>44272</v>
      </c>
      <c r="B76" s="349">
        <v>1.1907000000000001</v>
      </c>
      <c r="C76" s="350">
        <f t="shared" si="2"/>
        <v>550.90031074158048</v>
      </c>
    </row>
    <row r="77" spans="1:9" ht="25.05" customHeight="1" x14ac:dyDescent="0.25">
      <c r="A77" s="348">
        <v>44273</v>
      </c>
      <c r="B77" s="349">
        <v>1.1912</v>
      </c>
      <c r="C77" s="350">
        <f t="shared" si="2"/>
        <v>550.6690732034923</v>
      </c>
    </row>
    <row r="78" spans="1:9" ht="25.05" customHeight="1" x14ac:dyDescent="0.25">
      <c r="A78" s="348">
        <v>44274</v>
      </c>
      <c r="B78" s="349">
        <v>1.1891</v>
      </c>
      <c r="C78" s="350">
        <f t="shared" si="2"/>
        <v>551.64157766377934</v>
      </c>
    </row>
    <row r="79" spans="1:9" ht="25.05" customHeight="1" x14ac:dyDescent="0.25">
      <c r="A79" s="348">
        <v>44275</v>
      </c>
      <c r="B79" s="349">
        <v>1.1891</v>
      </c>
      <c r="C79" s="350">
        <f t="shared" si="2"/>
        <v>551.64157766377934</v>
      </c>
    </row>
    <row r="80" spans="1:9" ht="25.05" customHeight="1" x14ac:dyDescent="0.25">
      <c r="A80" s="348">
        <v>44276</v>
      </c>
      <c r="B80" s="349">
        <v>1.1891</v>
      </c>
      <c r="C80" s="350">
        <f t="shared" si="2"/>
        <v>551.64157766377934</v>
      </c>
    </row>
    <row r="81" spans="1:5" ht="25.05" customHeight="1" x14ac:dyDescent="0.25">
      <c r="A81" s="348">
        <v>44277</v>
      </c>
      <c r="B81" s="349">
        <v>1.1926000000000001</v>
      </c>
      <c r="C81" s="350">
        <f t="shared" si="2"/>
        <v>550.02263961093399</v>
      </c>
      <c r="E81" s="354"/>
    </row>
    <row r="82" spans="1:5" ht="25.05" customHeight="1" x14ac:dyDescent="0.25">
      <c r="A82" s="348">
        <v>44278</v>
      </c>
      <c r="B82" s="349">
        <v>1.1882999999999999</v>
      </c>
      <c r="C82" s="350">
        <f t="shared" si="2"/>
        <v>552.01295969031389</v>
      </c>
    </row>
    <row r="83" spans="1:5" ht="25.05" customHeight="1" x14ac:dyDescent="0.25">
      <c r="A83" s="348">
        <v>44279</v>
      </c>
      <c r="B83" s="349">
        <v>1.1825000000000001</v>
      </c>
      <c r="C83" s="350">
        <f t="shared" si="2"/>
        <v>554.72050739957706</v>
      </c>
    </row>
    <row r="84" spans="1:5" ht="25.05" customHeight="1" x14ac:dyDescent="0.25">
      <c r="A84" s="348">
        <v>44280</v>
      </c>
      <c r="B84" s="349">
        <v>1.1801999999999999</v>
      </c>
      <c r="C84" s="350">
        <f t="shared" si="2"/>
        <v>555.8015590577869</v>
      </c>
    </row>
    <row r="85" spans="1:5" ht="25.05" customHeight="1" x14ac:dyDescent="0.25">
      <c r="A85" s="348">
        <v>44281</v>
      </c>
      <c r="B85" s="349">
        <v>1.1781999999999999</v>
      </c>
      <c r="C85" s="350">
        <f t="shared" si="2"/>
        <v>556.74503479884572</v>
      </c>
    </row>
    <row r="86" spans="1:5" ht="25.05" customHeight="1" x14ac:dyDescent="0.25">
      <c r="A86" s="348">
        <v>44282</v>
      </c>
      <c r="B86" s="349">
        <v>1.1781999999999999</v>
      </c>
      <c r="C86" s="350">
        <f t="shared" si="2"/>
        <v>556.74503479884572</v>
      </c>
    </row>
    <row r="87" spans="1:5" ht="25.05" customHeight="1" x14ac:dyDescent="0.25">
      <c r="A87" s="348">
        <v>44283</v>
      </c>
      <c r="B87" s="349">
        <v>1.1781999999999999</v>
      </c>
      <c r="C87" s="350">
        <f t="shared" si="2"/>
        <v>556.74503479884572</v>
      </c>
    </row>
    <row r="88" spans="1:5" ht="25.05" customHeight="1" x14ac:dyDescent="0.25">
      <c r="A88" s="348">
        <v>44284</v>
      </c>
      <c r="B88" s="349">
        <v>1.1783999999999999</v>
      </c>
      <c r="C88" s="350">
        <f t="shared" si="2"/>
        <v>556.65054310930077</v>
      </c>
    </row>
    <row r="89" spans="1:5" ht="25.05" customHeight="1" x14ac:dyDescent="0.25">
      <c r="A89" s="348">
        <v>44285</v>
      </c>
      <c r="B89" s="349">
        <v>1.1740999999999999</v>
      </c>
      <c r="C89" s="350">
        <f t="shared" si="2"/>
        <v>558.68920875564265</v>
      </c>
    </row>
    <row r="90" spans="1:5" ht="25.05" customHeight="1" x14ac:dyDescent="0.25">
      <c r="A90" s="348">
        <v>44286</v>
      </c>
      <c r="B90" s="349">
        <v>1.1725000000000001</v>
      </c>
      <c r="C90" s="350">
        <f t="shared" si="2"/>
        <v>559.45159914712144</v>
      </c>
    </row>
    <row r="91" spans="1:5" ht="25.05" customHeight="1" x14ac:dyDescent="0.25">
      <c r="A91" s="348">
        <v>44287</v>
      </c>
      <c r="B91" s="349">
        <v>1.1746000000000001</v>
      </c>
      <c r="C91" s="350">
        <f>655.957/B91</f>
        <v>558.45138770645326</v>
      </c>
    </row>
    <row r="92" spans="1:5" ht="25.05" customHeight="1" x14ac:dyDescent="0.25">
      <c r="A92" s="348">
        <v>44288</v>
      </c>
      <c r="B92" s="349">
        <v>1.1746000000000001</v>
      </c>
      <c r="C92" s="350">
        <f t="shared" ref="C92:C120" si="3">655.957/B92</f>
        <v>558.45138770645326</v>
      </c>
    </row>
    <row r="93" spans="1:5" ht="25.05" customHeight="1" x14ac:dyDescent="0.25">
      <c r="A93" s="348">
        <v>44289</v>
      </c>
      <c r="B93" s="349">
        <v>1.1746000000000001</v>
      </c>
      <c r="C93" s="350">
        <f t="shared" si="3"/>
        <v>558.45138770645326</v>
      </c>
    </row>
    <row r="94" spans="1:5" ht="25.05" customHeight="1" x14ac:dyDescent="0.25">
      <c r="A94" s="348">
        <v>44290</v>
      </c>
      <c r="B94" s="349">
        <v>1.1746000000000001</v>
      </c>
      <c r="C94" s="350">
        <f t="shared" si="3"/>
        <v>558.45138770645326</v>
      </c>
    </row>
    <row r="95" spans="1:5" ht="25.05" customHeight="1" x14ac:dyDescent="0.25">
      <c r="A95" s="348">
        <v>44291</v>
      </c>
      <c r="B95" s="349">
        <v>1.1746000000000001</v>
      </c>
      <c r="C95" s="350">
        <f t="shared" si="3"/>
        <v>558.45138770645326</v>
      </c>
    </row>
    <row r="96" spans="1:5" ht="25.05" customHeight="1" x14ac:dyDescent="0.25">
      <c r="A96" s="348">
        <v>44292</v>
      </c>
      <c r="B96" s="349">
        <v>1.1812</v>
      </c>
      <c r="C96" s="350">
        <f t="shared" si="3"/>
        <v>555.33101930240434</v>
      </c>
    </row>
    <row r="97" spans="1:9" ht="25.05" customHeight="1" x14ac:dyDescent="0.25">
      <c r="A97" s="348">
        <v>44293</v>
      </c>
      <c r="B97" s="349">
        <v>1.1883999999999999</v>
      </c>
      <c r="C97" s="350">
        <f t="shared" si="3"/>
        <v>551.96650959272972</v>
      </c>
    </row>
    <row r="98" spans="1:9" ht="25.05" customHeight="1" x14ac:dyDescent="0.25">
      <c r="A98" s="348">
        <v>44294</v>
      </c>
      <c r="B98" s="349">
        <v>1.1873</v>
      </c>
      <c r="C98" s="350">
        <f t="shared" si="3"/>
        <v>552.47789101322326</v>
      </c>
    </row>
    <row r="99" spans="1:9" ht="25.05" customHeight="1" x14ac:dyDescent="0.25">
      <c r="A99" s="348">
        <v>44295</v>
      </c>
      <c r="B99" s="349">
        <v>1.1888000000000001</v>
      </c>
      <c r="C99" s="350">
        <f t="shared" si="3"/>
        <v>551.78078734858673</v>
      </c>
    </row>
    <row r="100" spans="1:9" ht="25.05" customHeight="1" x14ac:dyDescent="0.25">
      <c r="A100" s="348">
        <v>44296</v>
      </c>
      <c r="B100" s="349">
        <v>1.1888000000000001</v>
      </c>
      <c r="C100" s="350">
        <f t="shared" si="3"/>
        <v>551.78078734858673</v>
      </c>
      <c r="F100" s="352"/>
      <c r="G100" s="352"/>
      <c r="H100" s="352"/>
    </row>
    <row r="101" spans="1:9" ht="25.05" customHeight="1" x14ac:dyDescent="0.25">
      <c r="A101" s="348">
        <v>44297</v>
      </c>
      <c r="B101" s="349">
        <v>1.1888000000000001</v>
      </c>
      <c r="C101" s="350">
        <f t="shared" si="3"/>
        <v>551.78078734858673</v>
      </c>
      <c r="F101" s="352"/>
      <c r="G101" s="352"/>
      <c r="H101" s="352"/>
    </row>
    <row r="102" spans="1:9" ht="25.05" customHeight="1" x14ac:dyDescent="0.25">
      <c r="A102" s="348">
        <v>44298</v>
      </c>
      <c r="B102" s="349">
        <v>1.1903999999999999</v>
      </c>
      <c r="C102" s="350">
        <f t="shared" si="3"/>
        <v>551.03914650537638</v>
      </c>
      <c r="F102" s="352"/>
      <c r="G102" s="352"/>
      <c r="H102" s="352"/>
    </row>
    <row r="103" spans="1:9" ht="25.05" customHeight="1" x14ac:dyDescent="0.25">
      <c r="A103" s="348">
        <v>44299</v>
      </c>
      <c r="B103" s="349">
        <v>1.1896</v>
      </c>
      <c r="C103" s="350">
        <f t="shared" si="3"/>
        <v>551.40971755211831</v>
      </c>
      <c r="F103" s="352"/>
      <c r="G103" s="352"/>
      <c r="H103" s="352"/>
    </row>
    <row r="104" spans="1:9" ht="25.05" customHeight="1" x14ac:dyDescent="0.25">
      <c r="A104" s="348">
        <v>44300</v>
      </c>
      <c r="B104" s="349">
        <v>1.1963999999999999</v>
      </c>
      <c r="C104" s="350">
        <f t="shared" si="3"/>
        <v>548.27566031427625</v>
      </c>
      <c r="I104" s="353"/>
    </row>
    <row r="105" spans="1:9" ht="25.05" customHeight="1" x14ac:dyDescent="0.25">
      <c r="A105" s="348">
        <v>44301</v>
      </c>
      <c r="B105" s="349">
        <v>1.1970000000000001</v>
      </c>
      <c r="C105" s="350">
        <f t="shared" si="3"/>
        <v>548.00083542188804</v>
      </c>
    </row>
    <row r="106" spans="1:9" ht="25.05" customHeight="1" x14ac:dyDescent="0.25">
      <c r="A106" s="348">
        <v>44302</v>
      </c>
      <c r="B106" s="349">
        <v>1.1986000000000001</v>
      </c>
      <c r="C106" s="350">
        <f t="shared" si="3"/>
        <v>547.26931419989978</v>
      </c>
    </row>
    <row r="107" spans="1:9" ht="25.05" customHeight="1" x14ac:dyDescent="0.25">
      <c r="A107" s="348">
        <v>44303</v>
      </c>
      <c r="B107" s="349">
        <v>1.1986000000000001</v>
      </c>
      <c r="C107" s="350">
        <f t="shared" si="3"/>
        <v>547.26931419989978</v>
      </c>
    </row>
    <row r="108" spans="1:9" ht="25.05" customHeight="1" x14ac:dyDescent="0.25">
      <c r="A108" s="348">
        <v>44304</v>
      </c>
      <c r="B108" s="349">
        <v>1.1986000000000001</v>
      </c>
      <c r="C108" s="350">
        <f t="shared" si="3"/>
        <v>547.26931419989978</v>
      </c>
    </row>
    <row r="109" spans="1:9" ht="25.05" customHeight="1" x14ac:dyDescent="0.25">
      <c r="A109" s="348">
        <v>44305</v>
      </c>
      <c r="B109" s="349">
        <v>1.2035</v>
      </c>
      <c r="C109" s="350">
        <f t="shared" si="3"/>
        <v>545.04113003739099</v>
      </c>
    </row>
    <row r="110" spans="1:9" ht="25.05" customHeight="1" x14ac:dyDescent="0.25">
      <c r="A110" s="348">
        <v>44306</v>
      </c>
      <c r="B110" s="349">
        <v>1.2051000000000001</v>
      </c>
      <c r="C110" s="350">
        <f t="shared" si="3"/>
        <v>544.3174840262219</v>
      </c>
    </row>
    <row r="111" spans="1:9" ht="25.05" customHeight="1" x14ac:dyDescent="0.25">
      <c r="A111" s="348">
        <v>44307</v>
      </c>
      <c r="B111" s="349">
        <v>1.2007000000000001</v>
      </c>
      <c r="C111" s="350">
        <f t="shared" si="3"/>
        <v>546.31215124510697</v>
      </c>
    </row>
    <row r="112" spans="1:9" ht="25.05" customHeight="1" x14ac:dyDescent="0.25">
      <c r="A112" s="348">
        <v>44308</v>
      </c>
      <c r="B112" s="349">
        <v>1.2045999999999999</v>
      </c>
      <c r="C112" s="350">
        <f t="shared" si="3"/>
        <v>544.54341690187618</v>
      </c>
      <c r="E112" s="354"/>
    </row>
    <row r="113" spans="1:3" ht="25.05" customHeight="1" x14ac:dyDescent="0.25">
      <c r="A113" s="348">
        <v>44309</v>
      </c>
      <c r="B113" s="349">
        <v>1.2065999999999999</v>
      </c>
      <c r="C113" s="350">
        <f t="shared" si="3"/>
        <v>543.64080888446881</v>
      </c>
    </row>
    <row r="114" spans="1:3" ht="25.05" customHeight="1" x14ac:dyDescent="0.25">
      <c r="A114" s="348">
        <v>44310</v>
      </c>
      <c r="B114" s="349">
        <v>1.2065999999999999</v>
      </c>
      <c r="C114" s="350">
        <f t="shared" si="3"/>
        <v>543.64080888446881</v>
      </c>
    </row>
    <row r="115" spans="1:3" ht="25.05" customHeight="1" x14ac:dyDescent="0.25">
      <c r="A115" s="348">
        <v>44311</v>
      </c>
      <c r="B115" s="349">
        <v>1.2065999999999999</v>
      </c>
      <c r="C115" s="350">
        <f t="shared" si="3"/>
        <v>543.64080888446881</v>
      </c>
    </row>
    <row r="116" spans="1:3" ht="25.05" customHeight="1" x14ac:dyDescent="0.25">
      <c r="A116" s="348">
        <v>44312</v>
      </c>
      <c r="B116" s="349">
        <v>1.2084999999999999</v>
      </c>
      <c r="C116" s="350">
        <f t="shared" si="3"/>
        <v>542.78609846917675</v>
      </c>
    </row>
    <row r="117" spans="1:3" ht="25.05" customHeight="1" x14ac:dyDescent="0.25">
      <c r="A117" s="348">
        <v>44313</v>
      </c>
      <c r="B117" s="349">
        <v>1.2088000000000001</v>
      </c>
      <c r="C117" s="350">
        <f t="shared" si="3"/>
        <v>542.6513898080741</v>
      </c>
    </row>
    <row r="118" spans="1:3" ht="25.05" customHeight="1" x14ac:dyDescent="0.25">
      <c r="A118" s="348">
        <v>44314</v>
      </c>
      <c r="B118" s="349">
        <v>1.2070000000000001</v>
      </c>
      <c r="C118" s="350">
        <f t="shared" si="3"/>
        <v>543.46064623032305</v>
      </c>
    </row>
    <row r="119" spans="1:3" ht="25.05" customHeight="1" x14ac:dyDescent="0.25">
      <c r="A119" s="348">
        <v>44315</v>
      </c>
      <c r="B119" s="349">
        <v>1.2129000000000001</v>
      </c>
      <c r="C119" s="350">
        <f t="shared" si="3"/>
        <v>540.81705004534581</v>
      </c>
    </row>
    <row r="120" spans="1:3" ht="25.05" customHeight="1" x14ac:dyDescent="0.25">
      <c r="A120" s="348">
        <v>44316</v>
      </c>
      <c r="B120" s="349">
        <v>1.2081999999999999</v>
      </c>
      <c r="C120" s="350">
        <f t="shared" si="3"/>
        <v>542.92087402747893</v>
      </c>
    </row>
    <row r="121" spans="1:3" ht="25.05" customHeight="1" x14ac:dyDescent="0.25">
      <c r="A121" s="348">
        <v>44317</v>
      </c>
      <c r="B121" s="349">
        <v>1.2081999999999999</v>
      </c>
      <c r="C121" s="350">
        <f>655.957/B121</f>
        <v>542.92087402747893</v>
      </c>
    </row>
    <row r="122" spans="1:3" ht="25.05" customHeight="1" x14ac:dyDescent="0.25">
      <c r="A122" s="348">
        <v>44318</v>
      </c>
      <c r="B122" s="349">
        <v>1.2081999999999999</v>
      </c>
      <c r="C122" s="350">
        <f t="shared" ref="C122:C151" si="4">655.957/B122</f>
        <v>542.92087402747893</v>
      </c>
    </row>
    <row r="123" spans="1:3" ht="25.05" customHeight="1" x14ac:dyDescent="0.25">
      <c r="A123" s="348">
        <v>44319</v>
      </c>
      <c r="B123" s="349">
        <v>1.2043999999999999</v>
      </c>
      <c r="C123" s="350">
        <f t="shared" si="4"/>
        <v>544.63384257721691</v>
      </c>
    </row>
    <row r="124" spans="1:3" ht="25.05" customHeight="1" x14ac:dyDescent="0.25">
      <c r="A124" s="348">
        <v>44320</v>
      </c>
      <c r="B124" s="349">
        <v>1.2020999999999999</v>
      </c>
      <c r="C124" s="350">
        <f t="shared" si="4"/>
        <v>545.67590050744536</v>
      </c>
    </row>
    <row r="125" spans="1:3" ht="25.05" customHeight="1" x14ac:dyDescent="0.25">
      <c r="A125" s="348">
        <v>44321</v>
      </c>
      <c r="B125" s="349">
        <v>1.2004999999999999</v>
      </c>
      <c r="C125" s="350">
        <f t="shared" si="4"/>
        <v>546.40316534777185</v>
      </c>
    </row>
    <row r="126" spans="1:3" ht="25.05" customHeight="1" x14ac:dyDescent="0.25">
      <c r="A126" s="348">
        <v>44322</v>
      </c>
      <c r="B126" s="349">
        <v>1.206</v>
      </c>
      <c r="C126" s="350">
        <f t="shared" si="4"/>
        <v>543.9112769485904</v>
      </c>
    </row>
    <row r="127" spans="1:3" ht="25.05" customHeight="1" x14ac:dyDescent="0.25">
      <c r="A127" s="348">
        <v>44323</v>
      </c>
      <c r="B127" s="349">
        <v>1.2059</v>
      </c>
      <c r="C127" s="350">
        <f t="shared" si="4"/>
        <v>543.95638112612983</v>
      </c>
    </row>
    <row r="128" spans="1:3" ht="25.05" customHeight="1" x14ac:dyDescent="0.25">
      <c r="A128" s="348">
        <v>44324</v>
      </c>
      <c r="B128" s="349">
        <v>1.2059</v>
      </c>
      <c r="C128" s="350">
        <f t="shared" si="4"/>
        <v>543.95638112612983</v>
      </c>
    </row>
    <row r="129" spans="1:9" ht="25.05" customHeight="1" x14ac:dyDescent="0.25">
      <c r="A129" s="348">
        <v>44325</v>
      </c>
      <c r="B129" s="349">
        <v>1.2059</v>
      </c>
      <c r="C129" s="350">
        <f t="shared" si="4"/>
        <v>543.95638112612983</v>
      </c>
    </row>
    <row r="130" spans="1:9" ht="25.05" customHeight="1" x14ac:dyDescent="0.25">
      <c r="A130" s="348">
        <v>44326</v>
      </c>
      <c r="B130" s="349">
        <v>1.2169000000000001</v>
      </c>
      <c r="C130" s="350">
        <f t="shared" si="4"/>
        <v>539.0393623140767</v>
      </c>
      <c r="F130" s="352"/>
      <c r="G130" s="352"/>
      <c r="H130" s="352"/>
    </row>
    <row r="131" spans="1:9" ht="25.05" customHeight="1" x14ac:dyDescent="0.25">
      <c r="A131" s="348">
        <v>44327</v>
      </c>
      <c r="B131" s="349">
        <v>1.2170000000000001</v>
      </c>
      <c r="C131" s="350">
        <f t="shared" si="4"/>
        <v>538.99506984387835</v>
      </c>
      <c r="F131" s="352"/>
      <c r="G131" s="352"/>
      <c r="H131" s="352"/>
    </row>
    <row r="132" spans="1:9" ht="25.05" customHeight="1" x14ac:dyDescent="0.25">
      <c r="A132" s="348">
        <v>44328</v>
      </c>
      <c r="B132" s="349">
        <v>1.2118</v>
      </c>
      <c r="C132" s="350">
        <f t="shared" si="4"/>
        <v>541.30797161247733</v>
      </c>
      <c r="F132" s="352"/>
      <c r="G132" s="352"/>
      <c r="H132" s="352"/>
    </row>
    <row r="133" spans="1:9" ht="25.05" customHeight="1" x14ac:dyDescent="0.25">
      <c r="A133" s="348">
        <v>44329</v>
      </c>
      <c r="B133" s="349">
        <v>1.208</v>
      </c>
      <c r="C133" s="350">
        <f t="shared" si="4"/>
        <v>543.01076158940396</v>
      </c>
      <c r="F133" s="352"/>
      <c r="G133" s="352"/>
      <c r="H133" s="352"/>
    </row>
    <row r="134" spans="1:9" ht="25.05" customHeight="1" x14ac:dyDescent="0.25">
      <c r="A134" s="348">
        <v>44330</v>
      </c>
      <c r="B134" s="349">
        <v>1.2122999999999999</v>
      </c>
      <c r="C134" s="350">
        <f t="shared" si="4"/>
        <v>541.08471500453686</v>
      </c>
      <c r="I134" s="353"/>
    </row>
    <row r="135" spans="1:9" ht="25.05" customHeight="1" x14ac:dyDescent="0.25">
      <c r="A135" s="348">
        <v>44331</v>
      </c>
      <c r="B135" s="349">
        <v>1.2122999999999999</v>
      </c>
      <c r="C135" s="350">
        <f t="shared" si="4"/>
        <v>541.08471500453686</v>
      </c>
    </row>
    <row r="136" spans="1:9" ht="25.05" customHeight="1" x14ac:dyDescent="0.25">
      <c r="A136" s="348">
        <v>44332</v>
      </c>
      <c r="B136" s="349">
        <v>1.2122999999999999</v>
      </c>
      <c r="C136" s="350">
        <f t="shared" si="4"/>
        <v>541.08471500453686</v>
      </c>
    </row>
    <row r="137" spans="1:9" ht="25.05" customHeight="1" x14ac:dyDescent="0.25">
      <c r="A137" s="348">
        <v>44333</v>
      </c>
      <c r="B137" s="349">
        <v>1.2142999999999999</v>
      </c>
      <c r="C137" s="350">
        <f t="shared" si="4"/>
        <v>540.19352713497494</v>
      </c>
    </row>
    <row r="138" spans="1:9" ht="25.05" customHeight="1" x14ac:dyDescent="0.25">
      <c r="A138" s="348">
        <v>44334</v>
      </c>
      <c r="B138" s="349">
        <v>1.2222</v>
      </c>
      <c r="C138" s="350">
        <f t="shared" si="4"/>
        <v>536.70184912452953</v>
      </c>
    </row>
    <row r="139" spans="1:9" ht="25.05" customHeight="1" x14ac:dyDescent="0.25">
      <c r="A139" s="348">
        <v>44335</v>
      </c>
      <c r="B139" s="349">
        <v>1.2212000000000001</v>
      </c>
      <c r="C139" s="350">
        <f t="shared" si="4"/>
        <v>537.14133639043564</v>
      </c>
    </row>
    <row r="140" spans="1:9" ht="25.05" customHeight="1" x14ac:dyDescent="0.25">
      <c r="A140" s="348">
        <v>44336</v>
      </c>
      <c r="B140" s="349">
        <v>1.2202999999999999</v>
      </c>
      <c r="C140" s="350">
        <f t="shared" si="4"/>
        <v>537.53749078095552</v>
      </c>
    </row>
    <row r="141" spans="1:9" ht="25.05" customHeight="1" x14ac:dyDescent="0.25">
      <c r="A141" s="348">
        <v>44337</v>
      </c>
      <c r="B141" s="349">
        <v>1.2188000000000001</v>
      </c>
      <c r="C141" s="350">
        <f t="shared" si="4"/>
        <v>538.19904824417449</v>
      </c>
    </row>
    <row r="142" spans="1:9" ht="25.05" customHeight="1" x14ac:dyDescent="0.25">
      <c r="A142" s="348">
        <v>44338</v>
      </c>
      <c r="B142" s="349">
        <v>1.2188000000000001</v>
      </c>
      <c r="C142" s="350">
        <f t="shared" si="4"/>
        <v>538.19904824417449</v>
      </c>
      <c r="E142" s="354"/>
    </row>
    <row r="143" spans="1:9" ht="25.05" customHeight="1" x14ac:dyDescent="0.25">
      <c r="A143" s="348">
        <v>44339</v>
      </c>
      <c r="B143" s="349">
        <v>1.2188000000000001</v>
      </c>
      <c r="C143" s="350">
        <f t="shared" si="4"/>
        <v>538.19904824417449</v>
      </c>
    </row>
    <row r="144" spans="1:9" ht="25.05" customHeight="1" x14ac:dyDescent="0.25">
      <c r="A144" s="348">
        <v>44340</v>
      </c>
      <c r="B144" s="349">
        <v>1.2212000000000001</v>
      </c>
      <c r="C144" s="350">
        <f t="shared" si="4"/>
        <v>537.14133639043564</v>
      </c>
    </row>
    <row r="145" spans="1:3" ht="25.05" customHeight="1" x14ac:dyDescent="0.25">
      <c r="A145" s="348">
        <v>44341</v>
      </c>
      <c r="B145" s="349">
        <v>1.2263999999999999</v>
      </c>
      <c r="C145" s="350">
        <f t="shared" si="4"/>
        <v>534.8638290932812</v>
      </c>
    </row>
    <row r="146" spans="1:3" ht="25.05" customHeight="1" x14ac:dyDescent="0.25">
      <c r="A146" s="348">
        <v>44342</v>
      </c>
      <c r="B146" s="349">
        <v>1.2229000000000001</v>
      </c>
      <c r="C146" s="350">
        <f t="shared" si="4"/>
        <v>536.39463570201974</v>
      </c>
    </row>
    <row r="147" spans="1:3" ht="25.05" customHeight="1" x14ac:dyDescent="0.25">
      <c r="A147" s="348">
        <v>44343</v>
      </c>
      <c r="B147" s="349">
        <v>1.2198</v>
      </c>
      <c r="C147" s="350">
        <f t="shared" si="4"/>
        <v>537.75782915232003</v>
      </c>
    </row>
    <row r="148" spans="1:3" ht="25.05" customHeight="1" x14ac:dyDescent="0.25">
      <c r="A148" s="348">
        <v>44344</v>
      </c>
      <c r="B148" s="349">
        <v>1.2141999999999999</v>
      </c>
      <c r="C148" s="350">
        <f t="shared" si="4"/>
        <v>540.23801680118595</v>
      </c>
    </row>
    <row r="149" spans="1:3" ht="25.05" customHeight="1" x14ac:dyDescent="0.25">
      <c r="A149" s="348">
        <v>44345</v>
      </c>
      <c r="B149" s="349">
        <v>1.2141999999999999</v>
      </c>
      <c r="C149" s="350">
        <f t="shared" si="4"/>
        <v>540.23801680118595</v>
      </c>
    </row>
    <row r="150" spans="1:3" ht="25.05" customHeight="1" x14ac:dyDescent="0.25">
      <c r="A150" s="348">
        <v>44346</v>
      </c>
      <c r="B150" s="349">
        <v>1.2141999999999999</v>
      </c>
      <c r="C150" s="350">
        <f t="shared" si="4"/>
        <v>540.23801680118595</v>
      </c>
    </row>
    <row r="151" spans="1:3" ht="25.05" customHeight="1" x14ac:dyDescent="0.25">
      <c r="A151" s="348">
        <v>44347</v>
      </c>
      <c r="B151" s="349">
        <v>1.2201</v>
      </c>
      <c r="C151" s="350">
        <f t="shared" si="4"/>
        <v>537.62560445865097</v>
      </c>
    </row>
    <row r="152" spans="1:3" ht="25.05" customHeight="1" x14ac:dyDescent="0.25">
      <c r="A152" s="348">
        <v>44348</v>
      </c>
      <c r="B152" s="349">
        <v>1.2224999999999999</v>
      </c>
      <c r="C152" s="350">
        <f>655.957/B152</f>
        <v>536.57014314928426</v>
      </c>
    </row>
    <row r="153" spans="1:3" ht="25.05" customHeight="1" x14ac:dyDescent="0.25">
      <c r="A153" s="348">
        <v>44349</v>
      </c>
      <c r="B153" s="349">
        <v>1.2185999999999999</v>
      </c>
      <c r="C153" s="350">
        <f t="shared" ref="C153:C181" si="5">655.957/B153</f>
        <v>538.28737895946176</v>
      </c>
    </row>
    <row r="154" spans="1:3" ht="25.05" customHeight="1" x14ac:dyDescent="0.25">
      <c r="A154" s="348">
        <v>44350</v>
      </c>
      <c r="B154" s="349">
        <v>1.2186999999999999</v>
      </c>
      <c r="C154" s="350">
        <f t="shared" si="5"/>
        <v>538.24320997784525</v>
      </c>
    </row>
    <row r="155" spans="1:3" ht="25.05" customHeight="1" x14ac:dyDescent="0.25">
      <c r="A155" s="348">
        <v>44351</v>
      </c>
      <c r="B155" s="349">
        <v>1.2117</v>
      </c>
      <c r="C155" s="350">
        <f t="shared" si="5"/>
        <v>541.35264504415284</v>
      </c>
    </row>
    <row r="156" spans="1:3" ht="25.05" customHeight="1" x14ac:dyDescent="0.25">
      <c r="A156" s="348">
        <v>44352</v>
      </c>
      <c r="B156" s="349">
        <v>1.2117</v>
      </c>
      <c r="C156" s="350">
        <f t="shared" si="5"/>
        <v>541.35264504415284</v>
      </c>
    </row>
    <row r="157" spans="1:3" ht="25.05" customHeight="1" x14ac:dyDescent="0.25">
      <c r="A157" s="348">
        <v>44353</v>
      </c>
      <c r="B157" s="349">
        <v>1.2117</v>
      </c>
      <c r="C157" s="350">
        <f t="shared" si="5"/>
        <v>541.35264504415284</v>
      </c>
    </row>
    <row r="158" spans="1:3" ht="25.05" customHeight="1" x14ac:dyDescent="0.25">
      <c r="A158" s="348">
        <v>44354</v>
      </c>
      <c r="B158" s="349">
        <v>1.2161999999999999</v>
      </c>
      <c r="C158" s="350">
        <f t="shared" si="5"/>
        <v>539.34961355040286</v>
      </c>
    </row>
    <row r="159" spans="1:3" ht="25.05" customHeight="1" x14ac:dyDescent="0.25">
      <c r="A159" s="348">
        <v>44355</v>
      </c>
      <c r="B159" s="349">
        <v>1.2181999999999999</v>
      </c>
      <c r="C159" s="350">
        <f t="shared" si="5"/>
        <v>538.4641274010836</v>
      </c>
    </row>
    <row r="160" spans="1:3" ht="25.05" customHeight="1" x14ac:dyDescent="0.25">
      <c r="A160" s="348">
        <v>44356</v>
      </c>
      <c r="B160" s="349">
        <v>1.2195</v>
      </c>
      <c r="C160" s="350">
        <f t="shared" si="5"/>
        <v>537.890118901189</v>
      </c>
    </row>
    <row r="161" spans="1:9" ht="25.05" customHeight="1" x14ac:dyDescent="0.25">
      <c r="A161" s="348">
        <v>44357</v>
      </c>
      <c r="B161" s="349">
        <v>1.2174</v>
      </c>
      <c r="C161" s="350">
        <f t="shared" si="5"/>
        <v>538.81797272876622</v>
      </c>
      <c r="F161" s="352"/>
      <c r="G161" s="352"/>
      <c r="H161" s="352"/>
    </row>
    <row r="162" spans="1:9" ht="25.05" customHeight="1" x14ac:dyDescent="0.25">
      <c r="A162" s="348">
        <v>44358</v>
      </c>
      <c r="B162" s="349">
        <v>1.2124999999999999</v>
      </c>
      <c r="C162" s="350">
        <f t="shared" si="5"/>
        <v>540.99546391752585</v>
      </c>
      <c r="F162" s="352"/>
      <c r="G162" s="352"/>
      <c r="H162" s="352"/>
    </row>
    <row r="163" spans="1:9" ht="25.05" customHeight="1" x14ac:dyDescent="0.25">
      <c r="A163" s="348">
        <v>44359</v>
      </c>
      <c r="B163" s="349">
        <v>1.2124999999999999</v>
      </c>
      <c r="C163" s="350">
        <f t="shared" si="5"/>
        <v>540.99546391752585</v>
      </c>
      <c r="F163" s="352"/>
      <c r="G163" s="352"/>
      <c r="H163" s="352"/>
    </row>
    <row r="164" spans="1:9" ht="25.05" customHeight="1" x14ac:dyDescent="0.25">
      <c r="A164" s="348">
        <v>44360</v>
      </c>
      <c r="B164" s="349">
        <v>1.2124999999999999</v>
      </c>
      <c r="C164" s="350">
        <f t="shared" si="5"/>
        <v>540.99546391752585</v>
      </c>
      <c r="F164" s="352"/>
      <c r="G164" s="352"/>
      <c r="H164" s="352"/>
    </row>
    <row r="165" spans="1:9" ht="25.05" customHeight="1" x14ac:dyDescent="0.25">
      <c r="A165" s="348">
        <v>44361</v>
      </c>
      <c r="B165" s="349">
        <v>1.2112000000000001</v>
      </c>
      <c r="C165" s="350">
        <f t="shared" si="5"/>
        <v>541.57612285336847</v>
      </c>
      <c r="I165" s="353"/>
    </row>
    <row r="166" spans="1:9" ht="25.05" customHeight="1" x14ac:dyDescent="0.25">
      <c r="A166" s="348">
        <v>44362</v>
      </c>
      <c r="B166" s="349">
        <v>1.2108000000000001</v>
      </c>
      <c r="C166" s="350">
        <f t="shared" si="5"/>
        <v>541.75503799141063</v>
      </c>
    </row>
    <row r="167" spans="1:9" ht="25.05" customHeight="1" x14ac:dyDescent="0.25">
      <c r="A167" s="348">
        <v>44363</v>
      </c>
      <c r="B167" s="349">
        <v>1.2123999999999999</v>
      </c>
      <c r="C167" s="350">
        <f t="shared" si="5"/>
        <v>541.0400857802706</v>
      </c>
    </row>
    <row r="168" spans="1:9" ht="25.05" customHeight="1" x14ac:dyDescent="0.25">
      <c r="A168" s="348">
        <v>44364</v>
      </c>
      <c r="B168" s="349">
        <v>1.1937</v>
      </c>
      <c r="C168" s="350">
        <f t="shared" si="5"/>
        <v>549.51579123732927</v>
      </c>
    </row>
    <row r="169" spans="1:9" ht="25.05" customHeight="1" x14ac:dyDescent="0.25">
      <c r="A169" s="348">
        <v>44365</v>
      </c>
      <c r="B169" s="349">
        <v>1.1898</v>
      </c>
      <c r="C169" s="350">
        <f t="shared" si="5"/>
        <v>551.31702807194483</v>
      </c>
    </row>
    <row r="170" spans="1:9" ht="25.05" customHeight="1" x14ac:dyDescent="0.25">
      <c r="A170" s="348">
        <v>44366</v>
      </c>
      <c r="B170" s="349">
        <v>1.1898</v>
      </c>
      <c r="C170" s="350">
        <f t="shared" si="5"/>
        <v>551.31702807194483</v>
      </c>
    </row>
    <row r="171" spans="1:9" ht="25.05" customHeight="1" x14ac:dyDescent="0.25">
      <c r="A171" s="348">
        <v>44367</v>
      </c>
      <c r="B171" s="349">
        <v>1.1898</v>
      </c>
      <c r="C171" s="350">
        <f t="shared" si="5"/>
        <v>551.31702807194483</v>
      </c>
    </row>
    <row r="172" spans="1:9" ht="25.05" customHeight="1" x14ac:dyDescent="0.25">
      <c r="A172" s="348">
        <v>44368</v>
      </c>
      <c r="B172" s="349">
        <v>1.1891</v>
      </c>
      <c r="C172" s="350">
        <f t="shared" si="5"/>
        <v>551.64157766377934</v>
      </c>
    </row>
    <row r="173" spans="1:9" ht="25.05" customHeight="1" x14ac:dyDescent="0.25">
      <c r="A173" s="348">
        <v>44369</v>
      </c>
      <c r="B173" s="349">
        <v>1.1894</v>
      </c>
      <c r="C173" s="350">
        <f t="shared" si="5"/>
        <v>551.50243820413652</v>
      </c>
      <c r="E173" s="354"/>
    </row>
    <row r="174" spans="1:9" ht="25.05" customHeight="1" x14ac:dyDescent="0.25">
      <c r="A174" s="348">
        <v>44370</v>
      </c>
      <c r="B174" s="349">
        <v>1.1951000000000001</v>
      </c>
      <c r="C174" s="350">
        <f t="shared" si="5"/>
        <v>548.87206091540452</v>
      </c>
    </row>
    <row r="175" spans="1:9" ht="25.05" customHeight="1" x14ac:dyDescent="0.25">
      <c r="A175" s="348">
        <v>44371</v>
      </c>
      <c r="B175" s="349">
        <v>1.1936</v>
      </c>
      <c r="C175" s="350">
        <f t="shared" si="5"/>
        <v>549.56182975871309</v>
      </c>
    </row>
    <row r="176" spans="1:9" ht="25.05" customHeight="1" x14ac:dyDescent="0.25">
      <c r="A176" s="348">
        <v>44372</v>
      </c>
      <c r="B176" s="349">
        <v>1.1950000000000001</v>
      </c>
      <c r="C176" s="350">
        <f t="shared" si="5"/>
        <v>548.91799163179917</v>
      </c>
    </row>
    <row r="177" spans="1:8" ht="25.05" customHeight="1" x14ac:dyDescent="0.25">
      <c r="A177" s="348">
        <v>44373</v>
      </c>
      <c r="B177" s="349">
        <v>1.1950000000000001</v>
      </c>
      <c r="C177" s="350">
        <f t="shared" si="5"/>
        <v>548.91799163179917</v>
      </c>
    </row>
    <row r="178" spans="1:8" ht="25.05" customHeight="1" x14ac:dyDescent="0.25">
      <c r="A178" s="348">
        <v>44374</v>
      </c>
      <c r="B178" s="349">
        <v>1.1950000000000001</v>
      </c>
      <c r="C178" s="350">
        <f t="shared" si="5"/>
        <v>548.91799163179917</v>
      </c>
    </row>
    <row r="179" spans="1:8" ht="25.05" customHeight="1" x14ac:dyDescent="0.25">
      <c r="A179" s="348">
        <v>44375</v>
      </c>
      <c r="B179" s="349">
        <v>1.1910000000000001</v>
      </c>
      <c r="C179" s="350">
        <f t="shared" si="5"/>
        <v>550.76154492023511</v>
      </c>
    </row>
    <row r="180" spans="1:8" ht="25.05" customHeight="1" x14ac:dyDescent="0.25">
      <c r="A180" s="348">
        <v>44376</v>
      </c>
      <c r="B180" s="349">
        <v>1.1888000000000001</v>
      </c>
      <c r="C180" s="350">
        <f t="shared" si="5"/>
        <v>551.78078734858673</v>
      </c>
    </row>
    <row r="181" spans="1:8" ht="25.05" customHeight="1" x14ac:dyDescent="0.25">
      <c r="A181" s="348">
        <v>44377</v>
      </c>
      <c r="B181" s="349">
        <v>1.1883999999999999</v>
      </c>
      <c r="C181" s="350">
        <f t="shared" si="5"/>
        <v>551.96650959272972</v>
      </c>
    </row>
    <row r="182" spans="1:8" ht="25.05" customHeight="1" x14ac:dyDescent="0.25">
      <c r="A182" s="348">
        <v>44378</v>
      </c>
      <c r="B182" s="349">
        <v>1.1883999999999999</v>
      </c>
      <c r="C182" s="350">
        <f>655.957/B182</f>
        <v>551.96650959272972</v>
      </c>
    </row>
    <row r="183" spans="1:8" ht="25.05" customHeight="1" x14ac:dyDescent="0.25">
      <c r="A183" s="348">
        <v>44379</v>
      </c>
      <c r="B183" s="349">
        <v>1.1822999999999999</v>
      </c>
      <c r="C183" s="350">
        <f t="shared" ref="C183:C253" si="6">655.957/B183</f>
        <v>554.81434492091694</v>
      </c>
    </row>
    <row r="184" spans="1:8" ht="25.05" customHeight="1" x14ac:dyDescent="0.25">
      <c r="A184" s="348">
        <v>44380</v>
      </c>
      <c r="B184" s="349">
        <v>1.1822999999999999</v>
      </c>
      <c r="C184" s="350">
        <f t="shared" si="6"/>
        <v>554.81434492091694</v>
      </c>
    </row>
    <row r="185" spans="1:8" ht="25.05" customHeight="1" x14ac:dyDescent="0.25">
      <c r="A185" s="348">
        <v>44381</v>
      </c>
      <c r="B185" s="349">
        <v>1.1822999999999999</v>
      </c>
      <c r="C185" s="350">
        <f t="shared" si="6"/>
        <v>554.81434492091694</v>
      </c>
    </row>
    <row r="186" spans="1:8" ht="25.05" customHeight="1" x14ac:dyDescent="0.25">
      <c r="A186" s="348">
        <v>44382</v>
      </c>
      <c r="B186" s="349">
        <v>1.1866000000000001</v>
      </c>
      <c r="C186" s="350">
        <f t="shared" si="6"/>
        <v>552.80380920276411</v>
      </c>
    </row>
    <row r="187" spans="1:8" ht="25.05" customHeight="1" x14ac:dyDescent="0.25">
      <c r="A187" s="348">
        <v>44383</v>
      </c>
      <c r="B187" s="349">
        <v>1.1838</v>
      </c>
      <c r="C187" s="350">
        <f t="shared" si="6"/>
        <v>554.11133637438763</v>
      </c>
    </row>
    <row r="188" spans="1:8" ht="25.05" customHeight="1" x14ac:dyDescent="0.25">
      <c r="A188" s="348">
        <v>44384</v>
      </c>
      <c r="B188" s="349">
        <v>1.1831</v>
      </c>
      <c r="C188" s="350">
        <f t="shared" si="6"/>
        <v>554.4391851914462</v>
      </c>
    </row>
    <row r="189" spans="1:8" ht="25.05" customHeight="1" x14ac:dyDescent="0.25">
      <c r="A189" s="348">
        <v>44385</v>
      </c>
      <c r="B189" s="349">
        <v>1.1838</v>
      </c>
      <c r="C189" s="350">
        <f t="shared" si="6"/>
        <v>554.11133637438763</v>
      </c>
    </row>
    <row r="190" spans="1:8" ht="25.05" customHeight="1" x14ac:dyDescent="0.25">
      <c r="A190" s="348">
        <v>44386</v>
      </c>
      <c r="B190" s="349">
        <v>1.1858</v>
      </c>
      <c r="C190" s="350">
        <f t="shared" si="6"/>
        <v>553.17675830662847</v>
      </c>
    </row>
    <row r="191" spans="1:8" ht="25.05" customHeight="1" x14ac:dyDescent="0.25">
      <c r="A191" s="348">
        <v>44387</v>
      </c>
      <c r="B191" s="349">
        <v>1.1858</v>
      </c>
      <c r="C191" s="350">
        <f t="shared" si="6"/>
        <v>553.17675830662847</v>
      </c>
      <c r="F191" s="352"/>
      <c r="G191" s="352"/>
      <c r="H191" s="352"/>
    </row>
    <row r="192" spans="1:8" ht="25.05" customHeight="1" x14ac:dyDescent="0.25">
      <c r="A192" s="348">
        <v>44388</v>
      </c>
      <c r="B192" s="349">
        <v>1.1858</v>
      </c>
      <c r="C192" s="350">
        <f t="shared" si="6"/>
        <v>553.17675830662847</v>
      </c>
      <c r="F192" s="352"/>
      <c r="G192" s="352"/>
      <c r="H192" s="352"/>
    </row>
    <row r="193" spans="1:9" ht="25.05" customHeight="1" x14ac:dyDescent="0.25">
      <c r="A193" s="348">
        <v>44389</v>
      </c>
      <c r="B193" s="349">
        <v>1.1852</v>
      </c>
      <c r="C193" s="350">
        <f t="shared" si="6"/>
        <v>553.4568005399932</v>
      </c>
      <c r="F193" s="352"/>
      <c r="G193" s="352"/>
      <c r="H193" s="352"/>
    </row>
    <row r="194" spans="1:9" ht="25.05" customHeight="1" x14ac:dyDescent="0.25">
      <c r="A194" s="348">
        <v>44390</v>
      </c>
      <c r="B194" s="349">
        <v>1.1843999999999999</v>
      </c>
      <c r="C194" s="350">
        <f t="shared" si="6"/>
        <v>553.83063154339754</v>
      </c>
      <c r="F194" s="352"/>
      <c r="G194" s="352"/>
      <c r="H194" s="352"/>
    </row>
    <row r="195" spans="1:9" ht="25.05" customHeight="1" x14ac:dyDescent="0.25">
      <c r="A195" s="348">
        <v>44391</v>
      </c>
      <c r="B195" s="349">
        <v>1.1812</v>
      </c>
      <c r="C195" s="350">
        <f t="shared" si="6"/>
        <v>555.33101930240434</v>
      </c>
      <c r="I195" s="353"/>
    </row>
    <row r="196" spans="1:9" ht="25.05" customHeight="1" x14ac:dyDescent="0.25">
      <c r="A196" s="348">
        <v>44392</v>
      </c>
      <c r="B196" s="349">
        <v>1.1809000000000001</v>
      </c>
      <c r="C196" s="350">
        <f t="shared" si="6"/>
        <v>555.47209755271399</v>
      </c>
    </row>
    <row r="197" spans="1:9" ht="25.05" customHeight="1" x14ac:dyDescent="0.25">
      <c r="A197" s="348">
        <v>44393</v>
      </c>
      <c r="B197" s="349">
        <v>1.1801999999999999</v>
      </c>
      <c r="C197" s="350">
        <f t="shared" si="6"/>
        <v>555.8015590577869</v>
      </c>
    </row>
    <row r="198" spans="1:9" ht="25.05" customHeight="1" x14ac:dyDescent="0.25">
      <c r="A198" s="348">
        <v>44394</v>
      </c>
      <c r="B198" s="349">
        <v>1.1801999999999999</v>
      </c>
      <c r="C198" s="350">
        <f t="shared" si="6"/>
        <v>555.8015590577869</v>
      </c>
    </row>
    <row r="199" spans="1:9" ht="25.05" customHeight="1" x14ac:dyDescent="0.25">
      <c r="A199" s="348">
        <v>44395</v>
      </c>
      <c r="B199" s="349">
        <v>1.1801999999999999</v>
      </c>
      <c r="C199" s="350">
        <f t="shared" si="6"/>
        <v>555.8015590577869</v>
      </c>
    </row>
    <row r="200" spans="1:9" ht="25.05" customHeight="1" x14ac:dyDescent="0.25">
      <c r="A200" s="348">
        <v>44396</v>
      </c>
      <c r="B200" s="349">
        <v>1.1766000000000001</v>
      </c>
      <c r="C200" s="350">
        <f t="shared" si="6"/>
        <v>557.50212476627564</v>
      </c>
    </row>
    <row r="201" spans="1:9" ht="25.05" customHeight="1" x14ac:dyDescent="0.25">
      <c r="A201" s="348">
        <v>44397</v>
      </c>
      <c r="B201" s="349">
        <v>1.1775</v>
      </c>
      <c r="C201" s="350">
        <f t="shared" si="6"/>
        <v>557.07600849256903</v>
      </c>
    </row>
    <row r="202" spans="1:9" ht="25.05" customHeight="1" x14ac:dyDescent="0.25">
      <c r="A202" s="348">
        <v>44398</v>
      </c>
      <c r="B202" s="349">
        <v>1.1772</v>
      </c>
      <c r="C202" s="350">
        <f t="shared" si="6"/>
        <v>557.21797485558955</v>
      </c>
    </row>
    <row r="203" spans="1:9" ht="25.05" customHeight="1" x14ac:dyDescent="0.25">
      <c r="A203" s="348">
        <v>44399</v>
      </c>
      <c r="B203" s="349">
        <v>1.1775</v>
      </c>
      <c r="C203" s="350">
        <f t="shared" si="6"/>
        <v>557.07600849256903</v>
      </c>
      <c r="E203" s="354"/>
    </row>
    <row r="204" spans="1:9" ht="25.05" customHeight="1" x14ac:dyDescent="0.25">
      <c r="A204" s="348">
        <v>44400</v>
      </c>
      <c r="B204" s="349">
        <v>1.1767000000000001</v>
      </c>
      <c r="C204" s="350">
        <f t="shared" si="6"/>
        <v>557.45474632446667</v>
      </c>
    </row>
    <row r="205" spans="1:9" ht="25.05" customHeight="1" x14ac:dyDescent="0.25">
      <c r="A205" s="348">
        <v>44401</v>
      </c>
      <c r="B205" s="349">
        <v>1.1767000000000001</v>
      </c>
      <c r="C205" s="350">
        <f t="shared" si="6"/>
        <v>557.45474632446667</v>
      </c>
    </row>
    <row r="206" spans="1:9" ht="25.05" customHeight="1" x14ac:dyDescent="0.25">
      <c r="A206" s="348">
        <v>44402</v>
      </c>
      <c r="B206" s="349">
        <v>1.1767000000000001</v>
      </c>
      <c r="C206" s="350">
        <f t="shared" si="6"/>
        <v>557.45474632446667</v>
      </c>
    </row>
    <row r="207" spans="1:9" ht="25.05" customHeight="1" x14ac:dyDescent="0.25">
      <c r="A207" s="348">
        <v>44403</v>
      </c>
      <c r="B207" s="349">
        <v>1.1787000000000001</v>
      </c>
      <c r="C207" s="350">
        <f t="shared" si="6"/>
        <v>556.50886569949944</v>
      </c>
    </row>
    <row r="208" spans="1:9" ht="25.05" customHeight="1" x14ac:dyDescent="0.25">
      <c r="A208" s="348">
        <v>44404</v>
      </c>
      <c r="B208" s="349">
        <v>1.181</v>
      </c>
      <c r="C208" s="350">
        <f t="shared" si="6"/>
        <v>555.42506350550377</v>
      </c>
    </row>
    <row r="209" spans="1:3" ht="25.05" customHeight="1" x14ac:dyDescent="0.25">
      <c r="A209" s="348">
        <v>44405</v>
      </c>
      <c r="B209" s="349">
        <v>1.1807000000000001</v>
      </c>
      <c r="C209" s="350">
        <f t="shared" si="6"/>
        <v>555.56618954857288</v>
      </c>
    </row>
    <row r="210" spans="1:3" ht="25.05" customHeight="1" x14ac:dyDescent="0.25">
      <c r="A210" s="348">
        <v>44406</v>
      </c>
      <c r="B210" s="349">
        <v>1.1873</v>
      </c>
      <c r="C210" s="350">
        <f t="shared" si="6"/>
        <v>552.47789101322326</v>
      </c>
    </row>
    <row r="211" spans="1:3" ht="25.05" customHeight="1" x14ac:dyDescent="0.25">
      <c r="A211" s="348">
        <v>44407</v>
      </c>
      <c r="B211" s="349">
        <v>1.1891</v>
      </c>
      <c r="C211" s="350">
        <f t="shared" si="6"/>
        <v>551.64157766377934</v>
      </c>
    </row>
    <row r="212" spans="1:3" ht="25.05" customHeight="1" x14ac:dyDescent="0.25">
      <c r="A212" s="348">
        <v>44408</v>
      </c>
      <c r="B212" s="349">
        <v>1.1891</v>
      </c>
      <c r="C212" s="350">
        <f t="shared" si="6"/>
        <v>551.64157766377934</v>
      </c>
    </row>
    <row r="213" spans="1:3" ht="25.05" customHeight="1" x14ac:dyDescent="0.25">
      <c r="A213" s="348">
        <v>44409</v>
      </c>
      <c r="B213" s="349">
        <v>1.1891</v>
      </c>
      <c r="C213" s="350">
        <f t="shared" si="6"/>
        <v>551.64157766377934</v>
      </c>
    </row>
    <row r="214" spans="1:3" ht="25.05" customHeight="1" x14ac:dyDescent="0.25">
      <c r="A214" s="348">
        <v>44410</v>
      </c>
      <c r="B214" s="349">
        <v>1.1886000000000001</v>
      </c>
      <c r="C214" s="350">
        <f t="shared" si="6"/>
        <v>551.87363284536423</v>
      </c>
    </row>
    <row r="215" spans="1:3" ht="25.05" customHeight="1" x14ac:dyDescent="0.25">
      <c r="A215" s="348">
        <v>44411</v>
      </c>
      <c r="B215" s="349">
        <v>1.1884999999999999</v>
      </c>
      <c r="C215" s="350">
        <f t="shared" si="6"/>
        <v>551.92006731173751</v>
      </c>
    </row>
    <row r="216" spans="1:3" ht="25.05" customHeight="1" x14ac:dyDescent="0.25">
      <c r="A216" s="348">
        <v>44412</v>
      </c>
      <c r="B216" s="349">
        <v>1.1860999999999999</v>
      </c>
      <c r="C216" s="350">
        <f t="shared" si="6"/>
        <v>553.03684343647251</v>
      </c>
    </row>
    <row r="217" spans="1:3" ht="25.05" customHeight="1" x14ac:dyDescent="0.25">
      <c r="A217" s="348">
        <v>44413</v>
      </c>
      <c r="B217" s="349">
        <v>1.1850000000000001</v>
      </c>
      <c r="C217" s="350">
        <f t="shared" si="6"/>
        <v>553.55021097046415</v>
      </c>
    </row>
    <row r="218" spans="1:3" ht="25.05" customHeight="1" x14ac:dyDescent="0.25">
      <c r="A218" s="348">
        <v>44414</v>
      </c>
      <c r="B218" s="349">
        <v>1.1807000000000001</v>
      </c>
      <c r="C218" s="350">
        <f t="shared" si="6"/>
        <v>555.56618954857288</v>
      </c>
    </row>
    <row r="219" spans="1:3" ht="25.05" customHeight="1" x14ac:dyDescent="0.25">
      <c r="A219" s="348">
        <v>44415</v>
      </c>
      <c r="B219" s="349">
        <v>1.1807000000000001</v>
      </c>
      <c r="C219" s="350">
        <f t="shared" si="6"/>
        <v>555.56618954857288</v>
      </c>
    </row>
    <row r="220" spans="1:3" ht="25.05" customHeight="1" x14ac:dyDescent="0.25">
      <c r="A220" s="348">
        <v>44416</v>
      </c>
      <c r="B220" s="349">
        <v>1.1807000000000001</v>
      </c>
      <c r="C220" s="350">
        <f t="shared" si="6"/>
        <v>555.56618954857288</v>
      </c>
    </row>
    <row r="221" spans="1:3" ht="25.05" customHeight="1" x14ac:dyDescent="0.25">
      <c r="A221" s="348">
        <v>44417</v>
      </c>
      <c r="B221" s="349">
        <v>1.1760999999999999</v>
      </c>
      <c r="C221" s="350">
        <f t="shared" si="6"/>
        <v>557.73913782841601</v>
      </c>
    </row>
    <row r="222" spans="1:3" ht="25.05" customHeight="1" x14ac:dyDescent="0.25">
      <c r="A222" s="348">
        <v>44418</v>
      </c>
      <c r="B222" s="349">
        <v>1.1721999999999999</v>
      </c>
      <c r="C222" s="350">
        <f t="shared" si="6"/>
        <v>559.59477904794403</v>
      </c>
    </row>
    <row r="223" spans="1:3" ht="25.05" customHeight="1" x14ac:dyDescent="0.25">
      <c r="A223" s="348">
        <v>44419</v>
      </c>
      <c r="B223" s="349">
        <v>1.1718</v>
      </c>
      <c r="C223" s="350">
        <f t="shared" si="6"/>
        <v>559.78579962450931</v>
      </c>
    </row>
    <row r="224" spans="1:3" ht="25.05" customHeight="1" x14ac:dyDescent="0.25">
      <c r="A224" s="348">
        <v>44420</v>
      </c>
      <c r="B224" s="349">
        <v>1.1738999999999999</v>
      </c>
      <c r="C224" s="350">
        <f t="shared" si="6"/>
        <v>558.78439390067297</v>
      </c>
    </row>
    <row r="225" spans="1:3" ht="25.05" customHeight="1" x14ac:dyDescent="0.25">
      <c r="A225" s="348">
        <v>44421</v>
      </c>
      <c r="B225" s="349">
        <v>1.1765000000000001</v>
      </c>
      <c r="C225" s="350">
        <f t="shared" si="6"/>
        <v>557.5495112622184</v>
      </c>
    </row>
    <row r="226" spans="1:3" ht="25.05" customHeight="1" x14ac:dyDescent="0.25">
      <c r="A226" s="348">
        <v>44422</v>
      </c>
      <c r="B226" s="349">
        <v>1.1765000000000001</v>
      </c>
      <c r="C226" s="350">
        <f t="shared" si="6"/>
        <v>557.5495112622184</v>
      </c>
    </row>
    <row r="227" spans="1:3" ht="25.05" customHeight="1" x14ac:dyDescent="0.25">
      <c r="A227" s="348">
        <v>44423</v>
      </c>
      <c r="B227" s="349">
        <v>1.1765000000000001</v>
      </c>
      <c r="C227" s="350">
        <f t="shared" si="6"/>
        <v>557.5495112622184</v>
      </c>
    </row>
    <row r="228" spans="1:3" ht="25.05" customHeight="1" x14ac:dyDescent="0.25">
      <c r="A228" s="348">
        <v>44424</v>
      </c>
      <c r="B228" s="349">
        <v>1.1772</v>
      </c>
      <c r="C228" s="350">
        <f t="shared" si="6"/>
        <v>557.21797485558955</v>
      </c>
    </row>
    <row r="229" spans="1:3" ht="25.05" customHeight="1" x14ac:dyDescent="0.25">
      <c r="A229" s="348">
        <v>44425</v>
      </c>
      <c r="B229" s="349">
        <v>1.1767000000000001</v>
      </c>
      <c r="C229" s="350">
        <f t="shared" si="6"/>
        <v>557.45474632446667</v>
      </c>
    </row>
    <row r="230" spans="1:3" ht="25.05" customHeight="1" x14ac:dyDescent="0.25">
      <c r="A230" s="348">
        <v>44426</v>
      </c>
      <c r="B230" s="349">
        <v>1.1722999999999999</v>
      </c>
      <c r="C230" s="350">
        <f t="shared" si="6"/>
        <v>559.54704427194406</v>
      </c>
    </row>
    <row r="231" spans="1:3" ht="25.05" customHeight="1" x14ac:dyDescent="0.25">
      <c r="A231" s="348">
        <v>44427</v>
      </c>
      <c r="B231" s="349">
        <v>1.1696</v>
      </c>
      <c r="C231" s="350">
        <f t="shared" si="6"/>
        <v>560.83874829001365</v>
      </c>
    </row>
    <row r="232" spans="1:3" ht="25.05" customHeight="1" x14ac:dyDescent="0.25">
      <c r="A232" s="348">
        <v>44428</v>
      </c>
      <c r="B232" s="349">
        <v>1.1671</v>
      </c>
      <c r="C232" s="350">
        <f t="shared" si="6"/>
        <v>562.04009939165451</v>
      </c>
    </row>
    <row r="233" spans="1:3" ht="25.05" customHeight="1" x14ac:dyDescent="0.25">
      <c r="A233" s="348">
        <v>44429</v>
      </c>
      <c r="B233" s="349">
        <v>1.1671</v>
      </c>
      <c r="C233" s="350">
        <f t="shared" si="6"/>
        <v>562.04009939165451</v>
      </c>
    </row>
    <row r="234" spans="1:3" ht="25.05" customHeight="1" x14ac:dyDescent="0.25">
      <c r="A234" s="348">
        <v>44430</v>
      </c>
      <c r="B234" s="349">
        <v>1.1671</v>
      </c>
      <c r="C234" s="350">
        <f t="shared" si="6"/>
        <v>562.04009939165451</v>
      </c>
    </row>
    <row r="235" spans="1:3" ht="25.05" customHeight="1" x14ac:dyDescent="0.25">
      <c r="A235" s="348">
        <v>44431</v>
      </c>
      <c r="B235" s="349">
        <v>1.1718</v>
      </c>
      <c r="C235" s="350">
        <f t="shared" si="6"/>
        <v>559.78579962450931</v>
      </c>
    </row>
    <row r="236" spans="1:3" ht="25.05" customHeight="1" x14ac:dyDescent="0.25">
      <c r="A236" s="348">
        <v>44432</v>
      </c>
      <c r="B236" s="349">
        <v>1.1739999999999999</v>
      </c>
      <c r="C236" s="350">
        <f t="shared" si="6"/>
        <v>558.736797274276</v>
      </c>
    </row>
    <row r="237" spans="1:3" ht="25.05" customHeight="1" x14ac:dyDescent="0.25">
      <c r="A237" s="348">
        <v>44433</v>
      </c>
      <c r="B237" s="349">
        <v>1.1736</v>
      </c>
      <c r="C237" s="350">
        <f t="shared" si="6"/>
        <v>558.92723244717115</v>
      </c>
    </row>
    <row r="238" spans="1:3" ht="25.05" customHeight="1" x14ac:dyDescent="0.25">
      <c r="A238" s="348">
        <v>44434</v>
      </c>
      <c r="B238" s="349">
        <v>1.1767000000000001</v>
      </c>
      <c r="C238" s="350">
        <f t="shared" si="6"/>
        <v>557.45474632446667</v>
      </c>
    </row>
    <row r="239" spans="1:3" ht="25.05" customHeight="1" x14ac:dyDescent="0.25">
      <c r="A239" s="348">
        <v>44435</v>
      </c>
      <c r="B239" s="349">
        <v>1.1760999999999999</v>
      </c>
      <c r="C239" s="350">
        <f t="shared" si="6"/>
        <v>557.73913782841601</v>
      </c>
    </row>
    <row r="240" spans="1:3" ht="25.05" customHeight="1" x14ac:dyDescent="0.25">
      <c r="A240" s="348">
        <v>44436</v>
      </c>
      <c r="B240" s="349">
        <v>1.1760999999999999</v>
      </c>
      <c r="C240" s="350">
        <f t="shared" si="6"/>
        <v>557.73913782841601</v>
      </c>
    </row>
    <row r="241" spans="1:9" ht="25.05" customHeight="1" x14ac:dyDescent="0.25">
      <c r="A241" s="348">
        <v>44437</v>
      </c>
      <c r="B241" s="349">
        <v>1.1760999999999999</v>
      </c>
      <c r="C241" s="350">
        <f t="shared" si="6"/>
        <v>557.73913782841601</v>
      </c>
    </row>
    <row r="242" spans="1:9" ht="25.05" customHeight="1" x14ac:dyDescent="0.25">
      <c r="A242" s="348">
        <v>44438</v>
      </c>
      <c r="B242" s="349">
        <v>1.1800999999999999</v>
      </c>
      <c r="C242" s="350">
        <f t="shared" si="6"/>
        <v>555.84865689348362</v>
      </c>
    </row>
    <row r="243" spans="1:9" ht="25.05" customHeight="1" x14ac:dyDescent="0.25">
      <c r="A243" s="348">
        <v>44439</v>
      </c>
      <c r="B243" s="349">
        <v>1.1834</v>
      </c>
      <c r="C243" s="350">
        <f t="shared" si="6"/>
        <v>554.29863106303867</v>
      </c>
    </row>
    <row r="244" spans="1:9" ht="25.05" customHeight="1" x14ac:dyDescent="0.25">
      <c r="A244" s="348">
        <v>44440</v>
      </c>
      <c r="B244" s="349">
        <v>1.1817</v>
      </c>
      <c r="C244" s="350">
        <f t="shared" si="6"/>
        <v>555.09604806634513</v>
      </c>
    </row>
    <row r="245" spans="1:9" ht="25.05" customHeight="1" x14ac:dyDescent="0.25">
      <c r="A245" s="348">
        <v>44441</v>
      </c>
      <c r="B245" s="349">
        <v>1.1846000000000001</v>
      </c>
      <c r="C245" s="350">
        <f t="shared" si="6"/>
        <v>553.73712645618764</v>
      </c>
    </row>
    <row r="246" spans="1:9" ht="25.05" customHeight="1" x14ac:dyDescent="0.25">
      <c r="A246" s="348">
        <v>44442</v>
      </c>
      <c r="B246" s="349">
        <v>1.1872</v>
      </c>
      <c r="C246" s="350">
        <f t="shared" si="6"/>
        <v>552.52442722371961</v>
      </c>
    </row>
    <row r="247" spans="1:9" ht="25.05" customHeight="1" x14ac:dyDescent="0.25">
      <c r="A247" s="348">
        <v>44443</v>
      </c>
      <c r="B247" s="349">
        <v>1.1872</v>
      </c>
      <c r="C247" s="350">
        <f t="shared" si="6"/>
        <v>552.52442722371961</v>
      </c>
    </row>
    <row r="248" spans="1:9" ht="25.05" customHeight="1" x14ac:dyDescent="0.25">
      <c r="A248" s="348">
        <v>44444</v>
      </c>
      <c r="B248" s="349">
        <v>1.1872</v>
      </c>
      <c r="C248" s="350">
        <f t="shared" si="6"/>
        <v>552.52442722371961</v>
      </c>
    </row>
    <row r="249" spans="1:9" ht="25.05" customHeight="1" x14ac:dyDescent="0.25">
      <c r="A249" s="348">
        <v>44445</v>
      </c>
      <c r="B249" s="349">
        <v>1.1863999999999999</v>
      </c>
      <c r="C249" s="350">
        <f t="shared" si="6"/>
        <v>552.89699932569124</v>
      </c>
    </row>
    <row r="250" spans="1:9" ht="25.05" customHeight="1" x14ac:dyDescent="0.25">
      <c r="A250" s="348">
        <v>44446</v>
      </c>
      <c r="B250" s="349">
        <v>1.1859999999999999</v>
      </c>
      <c r="C250" s="350">
        <f t="shared" si="6"/>
        <v>553.08347386172011</v>
      </c>
    </row>
    <row r="251" spans="1:9" ht="25.05" customHeight="1" x14ac:dyDescent="0.25">
      <c r="A251" s="348">
        <v>44447</v>
      </c>
      <c r="B251" s="349">
        <v>1.1827000000000001</v>
      </c>
      <c r="C251" s="350">
        <f t="shared" si="6"/>
        <v>554.62670161494884</v>
      </c>
    </row>
    <row r="252" spans="1:9" ht="25.05" customHeight="1" x14ac:dyDescent="0.25">
      <c r="A252" s="348">
        <v>44448</v>
      </c>
      <c r="B252" s="349">
        <v>1.1838</v>
      </c>
      <c r="C252" s="350">
        <f t="shared" si="6"/>
        <v>554.11133637438763</v>
      </c>
      <c r="I252" s="353"/>
    </row>
    <row r="253" spans="1:9" ht="25.05" customHeight="1" x14ac:dyDescent="0.25">
      <c r="A253" s="348">
        <v>44449</v>
      </c>
      <c r="B253" s="349">
        <v>1.1840999999999999</v>
      </c>
      <c r="C253" s="350">
        <f t="shared" si="6"/>
        <v>553.97094839962847</v>
      </c>
    </row>
    <row r="254" spans="1:9" ht="25.05" customHeight="1" x14ac:dyDescent="0.25">
      <c r="A254" s="348">
        <v>44450</v>
      </c>
      <c r="B254" s="349">
        <v>1.1840999999999999</v>
      </c>
      <c r="C254" s="350">
        <f t="shared" ref="C254:C273" si="7">655.957/B254</f>
        <v>553.97094839962847</v>
      </c>
    </row>
    <row r="255" spans="1:9" ht="25.05" customHeight="1" x14ac:dyDescent="0.25">
      <c r="A255" s="348">
        <v>44451</v>
      </c>
      <c r="B255" s="349">
        <v>1.1840999999999999</v>
      </c>
      <c r="C255" s="350">
        <f t="shared" si="7"/>
        <v>553.97094839962847</v>
      </c>
    </row>
    <row r="256" spans="1:9" ht="25.05" customHeight="1" x14ac:dyDescent="0.25">
      <c r="A256" s="348">
        <v>44452</v>
      </c>
      <c r="B256" s="349">
        <v>1.1779999999999999</v>
      </c>
      <c r="C256" s="350">
        <f t="shared" si="7"/>
        <v>556.83955857385399</v>
      </c>
      <c r="F256" s="352"/>
      <c r="G256" s="352"/>
      <c r="H256" s="352"/>
    </row>
    <row r="257" spans="1:9" ht="25.05" customHeight="1" x14ac:dyDescent="0.25">
      <c r="A257" s="348">
        <v>44453</v>
      </c>
      <c r="B257" s="349">
        <v>1.1814</v>
      </c>
      <c r="C257" s="350">
        <f t="shared" si="7"/>
        <v>555.23700694091758</v>
      </c>
      <c r="F257" s="352"/>
      <c r="G257" s="352"/>
      <c r="H257" s="352"/>
    </row>
    <row r="258" spans="1:9" ht="25.05" customHeight="1" x14ac:dyDescent="0.25">
      <c r="A258" s="348">
        <v>44454</v>
      </c>
      <c r="B258" s="349">
        <v>1.1823999999999999</v>
      </c>
      <c r="C258" s="350">
        <f t="shared" si="7"/>
        <v>554.76742219215157</v>
      </c>
      <c r="I258" s="353"/>
    </row>
    <row r="259" spans="1:9" ht="25.05" customHeight="1" x14ac:dyDescent="0.25">
      <c r="A259" s="348">
        <v>44455</v>
      </c>
      <c r="B259" s="349">
        <v>1.1762999999999999</v>
      </c>
      <c r="C259" s="350">
        <f t="shared" si="7"/>
        <v>557.64430842472166</v>
      </c>
    </row>
    <row r="260" spans="1:9" ht="25.05" customHeight="1" x14ac:dyDescent="0.25">
      <c r="A260" s="348">
        <v>44456</v>
      </c>
      <c r="B260" s="349">
        <v>1.1779999999999999</v>
      </c>
      <c r="C260" s="350">
        <f t="shared" si="7"/>
        <v>556.83955857385399</v>
      </c>
    </row>
    <row r="261" spans="1:9" ht="25.05" customHeight="1" x14ac:dyDescent="0.25">
      <c r="A261" s="348">
        <v>44457</v>
      </c>
      <c r="B261" s="349">
        <v>1.1779999999999999</v>
      </c>
      <c r="C261" s="350">
        <f t="shared" si="7"/>
        <v>556.83955857385399</v>
      </c>
    </row>
    <row r="262" spans="1:9" ht="25.05" customHeight="1" x14ac:dyDescent="0.25">
      <c r="A262" s="348">
        <v>44458</v>
      </c>
      <c r="B262" s="349">
        <v>1.1779999999999999</v>
      </c>
      <c r="C262" s="350">
        <f t="shared" si="7"/>
        <v>556.83955857385399</v>
      </c>
      <c r="F262" s="352"/>
      <c r="G262" s="352"/>
      <c r="H262" s="352"/>
    </row>
    <row r="263" spans="1:9" ht="25.05" customHeight="1" x14ac:dyDescent="0.25">
      <c r="A263" s="348">
        <v>44459</v>
      </c>
      <c r="B263" s="349">
        <v>1.1711</v>
      </c>
      <c r="C263" s="350">
        <f t="shared" si="7"/>
        <v>560.1203996242848</v>
      </c>
      <c r="F263" s="352"/>
      <c r="G263" s="352"/>
      <c r="H263" s="352"/>
    </row>
    <row r="264" spans="1:9" ht="25.05" customHeight="1" x14ac:dyDescent="0.25">
      <c r="A264" s="348">
        <v>44460</v>
      </c>
      <c r="B264" s="349">
        <v>1.1738</v>
      </c>
      <c r="C264" s="350">
        <f t="shared" si="7"/>
        <v>558.83199863690584</v>
      </c>
      <c r="I264" s="353"/>
    </row>
    <row r="265" spans="1:9" ht="25.05" customHeight="1" x14ac:dyDescent="0.25">
      <c r="A265" s="348">
        <v>44461</v>
      </c>
      <c r="B265" s="349">
        <v>1.1729000000000001</v>
      </c>
      <c r="C265" s="350">
        <f t="shared" si="7"/>
        <v>559.26080654787279</v>
      </c>
    </row>
    <row r="266" spans="1:9" ht="25.05" customHeight="1" x14ac:dyDescent="0.25">
      <c r="A266" s="348">
        <v>44462</v>
      </c>
      <c r="B266" s="349">
        <v>1.1715</v>
      </c>
      <c r="C266" s="350">
        <f t="shared" si="7"/>
        <v>559.92915066154501</v>
      </c>
    </row>
    <row r="267" spans="1:9" ht="25.05" customHeight="1" x14ac:dyDescent="0.25">
      <c r="A267" s="348">
        <v>44463</v>
      </c>
      <c r="B267" s="349">
        <v>1.1718999999999999</v>
      </c>
      <c r="C267" s="350">
        <f t="shared" si="7"/>
        <v>559.73803225531196</v>
      </c>
    </row>
    <row r="268" spans="1:9" ht="25.05" customHeight="1" x14ac:dyDescent="0.25">
      <c r="A268" s="348">
        <v>44464</v>
      </c>
      <c r="B268" s="349">
        <v>1.1718999999999999</v>
      </c>
      <c r="C268" s="350">
        <f t="shared" si="7"/>
        <v>559.73803225531196</v>
      </c>
      <c r="F268" s="352"/>
      <c r="G268" s="352"/>
      <c r="H268" s="352"/>
    </row>
    <row r="269" spans="1:9" ht="25.05" customHeight="1" x14ac:dyDescent="0.25">
      <c r="A269" s="348">
        <v>44465</v>
      </c>
      <c r="B269" s="349">
        <v>1.1718999999999999</v>
      </c>
      <c r="C269" s="350">
        <f t="shared" si="7"/>
        <v>559.73803225531196</v>
      </c>
      <c r="F269" s="352"/>
      <c r="G269" s="352"/>
      <c r="H269" s="352"/>
    </row>
    <row r="270" spans="1:9" ht="25.05" customHeight="1" x14ac:dyDescent="0.25">
      <c r="A270" s="348">
        <v>44466</v>
      </c>
      <c r="B270" s="349">
        <v>1.1698</v>
      </c>
      <c r="C270" s="350">
        <f t="shared" si="7"/>
        <v>560.74286202769702</v>
      </c>
      <c r="I270" s="353"/>
    </row>
    <row r="271" spans="1:9" ht="25.05" customHeight="1" x14ac:dyDescent="0.25">
      <c r="A271" s="348">
        <v>44467</v>
      </c>
      <c r="B271" s="349">
        <v>1.1677999999999999</v>
      </c>
      <c r="C271" s="350">
        <f t="shared" si="7"/>
        <v>561.70320260318545</v>
      </c>
    </row>
    <row r="272" spans="1:9" ht="25.05" customHeight="1" x14ac:dyDescent="0.25">
      <c r="A272" s="348">
        <v>44468</v>
      </c>
      <c r="B272" s="349">
        <v>1.1654</v>
      </c>
      <c r="C272" s="350">
        <f t="shared" si="7"/>
        <v>562.85996224472285</v>
      </c>
    </row>
    <row r="273" spans="1:9" ht="25.05" customHeight="1" x14ac:dyDescent="0.25">
      <c r="A273" s="348">
        <v>44469</v>
      </c>
      <c r="B273" s="349">
        <v>1.1578999999999999</v>
      </c>
      <c r="C273" s="350">
        <f t="shared" si="7"/>
        <v>566.50574315571293</v>
      </c>
    </row>
    <row r="274" spans="1:9" ht="25.05" customHeight="1" x14ac:dyDescent="0.25">
      <c r="A274" s="348">
        <v>44470</v>
      </c>
      <c r="B274" s="349">
        <v>1.1599999999999999</v>
      </c>
      <c r="C274" s="350">
        <f>655.957/B274</f>
        <v>565.48017241379318</v>
      </c>
    </row>
    <row r="275" spans="1:9" ht="25.05" customHeight="1" x14ac:dyDescent="0.25">
      <c r="A275" s="348">
        <v>44471</v>
      </c>
      <c r="B275" s="349">
        <v>1.1599999999999999</v>
      </c>
      <c r="C275" s="350">
        <f t="shared" ref="C275:C301" si="8">655.957/B275</f>
        <v>565.48017241379318</v>
      </c>
    </row>
    <row r="276" spans="1:9" ht="25.05" customHeight="1" x14ac:dyDescent="0.25">
      <c r="A276" s="348">
        <v>44472</v>
      </c>
      <c r="B276" s="349">
        <v>1.1599999999999999</v>
      </c>
      <c r="C276" s="350">
        <f t="shared" si="8"/>
        <v>565.48017241379318</v>
      </c>
    </row>
    <row r="277" spans="1:9" ht="25.05" customHeight="1" x14ac:dyDescent="0.25">
      <c r="A277" s="348">
        <v>44473</v>
      </c>
      <c r="B277" s="349">
        <v>1.1636</v>
      </c>
      <c r="C277" s="350">
        <f t="shared" si="8"/>
        <v>563.73066345823304</v>
      </c>
    </row>
    <row r="278" spans="1:9" ht="25.05" customHeight="1" x14ac:dyDescent="0.25">
      <c r="A278" s="348">
        <v>44474</v>
      </c>
      <c r="B278" s="349">
        <v>1.1601999999999999</v>
      </c>
      <c r="C278" s="350">
        <f t="shared" si="8"/>
        <v>565.38269263920017</v>
      </c>
    </row>
    <row r="279" spans="1:9" ht="25.05" customHeight="1" x14ac:dyDescent="0.25">
      <c r="A279" s="348">
        <v>44475</v>
      </c>
      <c r="B279" s="349">
        <v>1.1541999999999999</v>
      </c>
      <c r="C279" s="350">
        <f t="shared" si="8"/>
        <v>568.32178132039508</v>
      </c>
    </row>
    <row r="280" spans="1:9" ht="25.05" customHeight="1" x14ac:dyDescent="0.25">
      <c r="A280" s="348">
        <v>44476</v>
      </c>
      <c r="B280" s="349">
        <v>1.1561999999999999</v>
      </c>
      <c r="C280" s="350">
        <f t="shared" si="8"/>
        <v>567.33869572738286</v>
      </c>
    </row>
    <row r="281" spans="1:9" ht="25.05" customHeight="1" x14ac:dyDescent="0.25">
      <c r="A281" s="348">
        <v>44477</v>
      </c>
      <c r="B281" s="349">
        <v>1.1569</v>
      </c>
      <c r="C281" s="350">
        <f t="shared" si="8"/>
        <v>566.99541879159824</v>
      </c>
    </row>
    <row r="282" spans="1:9" ht="25.05" customHeight="1" x14ac:dyDescent="0.25">
      <c r="A282" s="348">
        <v>44478</v>
      </c>
      <c r="B282" s="349">
        <v>1.1569</v>
      </c>
      <c r="C282" s="350">
        <f t="shared" si="8"/>
        <v>566.99541879159824</v>
      </c>
    </row>
    <row r="283" spans="1:9" ht="25.05" customHeight="1" x14ac:dyDescent="0.25">
      <c r="A283" s="348">
        <v>44479</v>
      </c>
      <c r="B283" s="349">
        <v>1.1569</v>
      </c>
      <c r="C283" s="350">
        <f t="shared" si="8"/>
        <v>566.99541879159824</v>
      </c>
      <c r="F283" s="352"/>
      <c r="G283" s="352"/>
      <c r="H283" s="352"/>
    </row>
    <row r="284" spans="1:9" ht="25.05" customHeight="1" x14ac:dyDescent="0.25">
      <c r="A284" s="348">
        <v>44480</v>
      </c>
      <c r="B284" s="349">
        <v>1.1574</v>
      </c>
      <c r="C284" s="350">
        <f t="shared" si="8"/>
        <v>566.75047520304133</v>
      </c>
      <c r="F284" s="352"/>
      <c r="G284" s="352"/>
      <c r="H284" s="352"/>
    </row>
    <row r="285" spans="1:9" ht="25.05" customHeight="1" x14ac:dyDescent="0.25">
      <c r="A285" s="348">
        <v>44481</v>
      </c>
      <c r="B285" s="349">
        <v>1.1555</v>
      </c>
      <c r="C285" s="350">
        <f t="shared" si="8"/>
        <v>567.68238857637391</v>
      </c>
      <c r="F285" s="352"/>
      <c r="G285" s="352"/>
      <c r="H285" s="352"/>
    </row>
    <row r="286" spans="1:9" ht="25.05" customHeight="1" x14ac:dyDescent="0.25">
      <c r="A286" s="348">
        <v>44482</v>
      </c>
      <c r="B286" s="349">
        <v>1.1561999999999999</v>
      </c>
      <c r="C286" s="350">
        <f t="shared" si="8"/>
        <v>567.33869572738286</v>
      </c>
      <c r="F286" s="352"/>
      <c r="G286" s="352"/>
      <c r="H286" s="352"/>
    </row>
    <row r="287" spans="1:9" ht="25.05" customHeight="1" x14ac:dyDescent="0.25">
      <c r="A287" s="348">
        <v>44483</v>
      </c>
      <c r="B287" s="349">
        <v>1.1601999999999999</v>
      </c>
      <c r="C287" s="350">
        <f t="shared" si="8"/>
        <v>565.38269263920017</v>
      </c>
      <c r="I287" s="353"/>
    </row>
    <row r="288" spans="1:9" ht="25.05" customHeight="1" x14ac:dyDescent="0.25">
      <c r="A288" s="348">
        <v>44484</v>
      </c>
      <c r="B288" s="349">
        <v>1.1601999999999999</v>
      </c>
      <c r="C288" s="350">
        <f t="shared" si="8"/>
        <v>565.38269263920017</v>
      </c>
    </row>
    <row r="289" spans="1:3" ht="25.05" customHeight="1" x14ac:dyDescent="0.25">
      <c r="A289" s="348">
        <v>44485</v>
      </c>
      <c r="B289" s="349">
        <v>1.1601999999999999</v>
      </c>
      <c r="C289" s="350">
        <f t="shared" si="8"/>
        <v>565.38269263920017</v>
      </c>
    </row>
    <row r="290" spans="1:3" ht="25.05" customHeight="1" x14ac:dyDescent="0.25">
      <c r="A290" s="348">
        <v>44486</v>
      </c>
      <c r="B290" s="349">
        <v>1.1601999999999999</v>
      </c>
      <c r="C290" s="350">
        <f t="shared" si="8"/>
        <v>565.38269263920017</v>
      </c>
    </row>
    <row r="291" spans="1:3" ht="25.05" customHeight="1" x14ac:dyDescent="0.25">
      <c r="A291" s="348">
        <v>44487</v>
      </c>
      <c r="B291" s="349">
        <v>1.1604000000000001</v>
      </c>
      <c r="C291" s="350">
        <f t="shared" si="8"/>
        <v>565.28524646673554</v>
      </c>
    </row>
    <row r="292" spans="1:3" ht="25.05" customHeight="1" x14ac:dyDescent="0.25">
      <c r="A292" s="348">
        <v>44488</v>
      </c>
      <c r="B292" s="349">
        <v>1.1655</v>
      </c>
      <c r="C292" s="350">
        <f t="shared" si="8"/>
        <v>562.81166881166882</v>
      </c>
    </row>
    <row r="293" spans="1:3" ht="25.05" customHeight="1" x14ac:dyDescent="0.25">
      <c r="A293" s="348">
        <v>44489</v>
      </c>
      <c r="B293" s="349">
        <v>1.1623000000000001</v>
      </c>
      <c r="C293" s="350">
        <f t="shared" si="8"/>
        <v>564.36118041813643</v>
      </c>
    </row>
    <row r="294" spans="1:3" ht="25.05" customHeight="1" x14ac:dyDescent="0.25">
      <c r="A294" s="348">
        <v>44490</v>
      </c>
      <c r="B294" s="349">
        <v>1.1637</v>
      </c>
      <c r="C294" s="350">
        <f t="shared" si="8"/>
        <v>563.68222050356621</v>
      </c>
    </row>
    <row r="295" spans="1:3" ht="25.05" customHeight="1" x14ac:dyDescent="0.25">
      <c r="A295" s="348">
        <v>44491</v>
      </c>
      <c r="B295" s="349">
        <v>1.163</v>
      </c>
      <c r="C295" s="350">
        <f t="shared" si="8"/>
        <v>564.02149613069651</v>
      </c>
    </row>
    <row r="296" spans="1:3" ht="25.05" customHeight="1" x14ac:dyDescent="0.25">
      <c r="A296" s="348">
        <v>44492</v>
      </c>
      <c r="B296" s="349">
        <v>1.163</v>
      </c>
      <c r="C296" s="350">
        <f t="shared" si="8"/>
        <v>564.02149613069651</v>
      </c>
    </row>
    <row r="297" spans="1:3" ht="25.05" customHeight="1" x14ac:dyDescent="0.25">
      <c r="A297" s="348">
        <v>44493</v>
      </c>
      <c r="B297" s="349">
        <v>1.163</v>
      </c>
      <c r="C297" s="350">
        <f t="shared" si="8"/>
        <v>564.02149613069651</v>
      </c>
    </row>
    <row r="298" spans="1:3" ht="25.05" customHeight="1" x14ac:dyDescent="0.25">
      <c r="A298" s="348">
        <v>44494</v>
      </c>
      <c r="B298" s="349">
        <v>1.1603000000000001</v>
      </c>
      <c r="C298" s="350">
        <f t="shared" si="8"/>
        <v>565.33396535378779</v>
      </c>
    </row>
    <row r="299" spans="1:3" ht="25.05" customHeight="1" x14ac:dyDescent="0.25">
      <c r="A299" s="348">
        <v>44495</v>
      </c>
      <c r="B299" s="349">
        <v>1.1617999999999999</v>
      </c>
      <c r="C299" s="350">
        <f t="shared" si="8"/>
        <v>564.6040626613875</v>
      </c>
    </row>
    <row r="300" spans="1:3" ht="25.05" customHeight="1" x14ac:dyDescent="0.25">
      <c r="A300" s="348">
        <v>44496</v>
      </c>
      <c r="B300" s="349">
        <v>1.1617</v>
      </c>
      <c r="C300" s="350">
        <f t="shared" si="8"/>
        <v>564.65266419901866</v>
      </c>
    </row>
    <row r="301" spans="1:3" ht="25.05" customHeight="1" x14ac:dyDescent="0.25">
      <c r="A301" s="348">
        <v>44497</v>
      </c>
      <c r="B301" s="349">
        <v>1.1593</v>
      </c>
      <c r="C301" s="350">
        <f t="shared" si="8"/>
        <v>565.82161649271109</v>
      </c>
    </row>
    <row r="302" spans="1:3" ht="25.05" customHeight="1" x14ac:dyDescent="0.25">
      <c r="A302" s="348">
        <v>44498</v>
      </c>
      <c r="B302" s="349">
        <v>1.1645000000000001</v>
      </c>
      <c r="C302" s="350">
        <f>655.957/B302</f>
        <v>563.29497638471446</v>
      </c>
    </row>
    <row r="303" spans="1:3" ht="25.05" customHeight="1" x14ac:dyDescent="0.25">
      <c r="A303" s="348">
        <v>44499</v>
      </c>
      <c r="B303" s="349">
        <v>1.1645000000000001</v>
      </c>
      <c r="C303" s="350">
        <f>655.957/B303</f>
        <v>563.29497638471446</v>
      </c>
    </row>
    <row r="304" spans="1:3" ht="25.05" customHeight="1" x14ac:dyDescent="0.25">
      <c r="A304" s="348">
        <v>44500</v>
      </c>
      <c r="B304" s="349">
        <v>1.1645000000000001</v>
      </c>
      <c r="C304" s="350">
        <f>655.957/B304</f>
        <v>563.29497638471446</v>
      </c>
    </row>
    <row r="305" spans="1:9" ht="25.05" customHeight="1" x14ac:dyDescent="0.25">
      <c r="A305" s="348">
        <v>44501</v>
      </c>
      <c r="B305" s="349">
        <v>1.1577999999999999</v>
      </c>
      <c r="C305" s="350">
        <f t="shared" ref="C305:C365" si="9">655.957/B305</f>
        <v>566.55467265503546</v>
      </c>
      <c r="F305" s="352"/>
      <c r="G305" s="352"/>
      <c r="H305" s="352"/>
    </row>
    <row r="306" spans="1:9" ht="25.05" customHeight="1" x14ac:dyDescent="0.25">
      <c r="A306" s="348">
        <v>44502</v>
      </c>
      <c r="B306" s="349">
        <v>1.1603000000000001</v>
      </c>
      <c r="C306" s="350">
        <f t="shared" si="9"/>
        <v>565.33396535378779</v>
      </c>
      <c r="F306" s="352"/>
      <c r="G306" s="352"/>
      <c r="H306" s="352"/>
    </row>
    <row r="307" spans="1:9" ht="25.05" customHeight="1" x14ac:dyDescent="0.25">
      <c r="A307" s="348">
        <v>44503</v>
      </c>
      <c r="B307" s="349">
        <v>1.1577999999999999</v>
      </c>
      <c r="C307" s="350">
        <f t="shared" si="9"/>
        <v>566.55467265503546</v>
      </c>
      <c r="I307" s="353"/>
    </row>
    <row r="308" spans="1:9" ht="25.05" customHeight="1" x14ac:dyDescent="0.25">
      <c r="A308" s="348">
        <v>44504</v>
      </c>
      <c r="B308" s="349">
        <v>1.1569</v>
      </c>
      <c r="C308" s="350">
        <f t="shared" si="9"/>
        <v>566.99541879159824</v>
      </c>
    </row>
    <row r="309" spans="1:9" ht="25.05" customHeight="1" x14ac:dyDescent="0.25">
      <c r="A309" s="348">
        <v>44505</v>
      </c>
      <c r="B309" s="349">
        <v>1.1518999999999999</v>
      </c>
      <c r="C309" s="350">
        <f t="shared" si="9"/>
        <v>569.45655004774721</v>
      </c>
    </row>
    <row r="310" spans="1:9" ht="25.05" customHeight="1" x14ac:dyDescent="0.25">
      <c r="A310" s="348">
        <v>44506</v>
      </c>
      <c r="B310" s="349">
        <v>1.1518999999999999</v>
      </c>
      <c r="C310" s="350">
        <f t="shared" si="9"/>
        <v>569.45655004774721</v>
      </c>
    </row>
    <row r="311" spans="1:9" ht="25.05" customHeight="1" x14ac:dyDescent="0.25">
      <c r="A311" s="348">
        <v>44507</v>
      </c>
      <c r="B311" s="349">
        <v>1.1518999999999999</v>
      </c>
      <c r="C311" s="350">
        <f t="shared" si="9"/>
        <v>569.45655004774721</v>
      </c>
      <c r="F311" s="352"/>
      <c r="G311" s="352"/>
      <c r="H311" s="352"/>
    </row>
    <row r="312" spans="1:9" ht="25.05" customHeight="1" x14ac:dyDescent="0.25">
      <c r="A312" s="348">
        <v>44508</v>
      </c>
      <c r="B312" s="349">
        <v>1.1578999999999999</v>
      </c>
      <c r="C312" s="350">
        <f t="shared" si="9"/>
        <v>566.50574315571293</v>
      </c>
      <c r="F312" s="352"/>
      <c r="G312" s="352"/>
      <c r="H312" s="352"/>
    </row>
    <row r="313" spans="1:9" ht="25.05" customHeight="1" x14ac:dyDescent="0.25">
      <c r="A313" s="348">
        <v>44509</v>
      </c>
      <c r="B313" s="349">
        <v>1.1577</v>
      </c>
      <c r="C313" s="350">
        <f t="shared" si="9"/>
        <v>566.60361060723847</v>
      </c>
      <c r="I313" s="353"/>
    </row>
    <row r="314" spans="1:9" ht="25.05" customHeight="1" x14ac:dyDescent="0.25">
      <c r="A314" s="348">
        <v>44510</v>
      </c>
      <c r="B314" s="349">
        <v>1.1557999999999999</v>
      </c>
      <c r="C314" s="350">
        <f t="shared" si="9"/>
        <v>567.53504066447488</v>
      </c>
    </row>
    <row r="315" spans="1:9" ht="25.05" customHeight="1" x14ac:dyDescent="0.25">
      <c r="A315" s="348">
        <v>44511</v>
      </c>
      <c r="B315" s="349">
        <v>1.1459999999999999</v>
      </c>
      <c r="C315" s="350">
        <f t="shared" si="9"/>
        <v>572.38830715532288</v>
      </c>
    </row>
    <row r="316" spans="1:9" ht="25.05" customHeight="1" x14ac:dyDescent="0.25">
      <c r="A316" s="348">
        <v>44512</v>
      </c>
      <c r="B316" s="349">
        <v>1.1448</v>
      </c>
      <c r="C316" s="350">
        <f t="shared" si="9"/>
        <v>572.98829489867228</v>
      </c>
    </row>
    <row r="317" spans="1:9" ht="25.05" customHeight="1" x14ac:dyDescent="0.25">
      <c r="A317" s="348">
        <v>44513</v>
      </c>
      <c r="B317" s="349">
        <v>1.1448</v>
      </c>
      <c r="C317" s="350">
        <f t="shared" si="9"/>
        <v>572.98829489867228</v>
      </c>
      <c r="F317" s="352"/>
      <c r="G317" s="352"/>
      <c r="H317" s="352"/>
    </row>
    <row r="318" spans="1:9" ht="25.05" customHeight="1" x14ac:dyDescent="0.25">
      <c r="A318" s="348">
        <v>44514</v>
      </c>
      <c r="B318" s="349">
        <v>1.1448</v>
      </c>
      <c r="C318" s="350">
        <f t="shared" si="9"/>
        <v>572.98829489867228</v>
      </c>
      <c r="F318" s="352"/>
      <c r="G318" s="352"/>
      <c r="H318" s="352"/>
    </row>
    <row r="319" spans="1:9" ht="25.05" customHeight="1" x14ac:dyDescent="0.25">
      <c r="A319" s="348">
        <v>44515</v>
      </c>
      <c r="B319" s="349">
        <v>1.1444000000000001</v>
      </c>
      <c r="C319" s="350">
        <f t="shared" si="9"/>
        <v>573.18857042991954</v>
      </c>
      <c r="I319" s="353"/>
    </row>
    <row r="320" spans="1:9" ht="25.05" customHeight="1" x14ac:dyDescent="0.25">
      <c r="A320" s="348">
        <v>44516</v>
      </c>
      <c r="B320" s="349">
        <v>1.1368</v>
      </c>
      <c r="C320" s="350">
        <f t="shared" si="9"/>
        <v>577.02058409570725</v>
      </c>
    </row>
    <row r="321" spans="1:9" ht="25.05" customHeight="1" x14ac:dyDescent="0.25">
      <c r="A321" s="348">
        <v>44517</v>
      </c>
      <c r="B321" s="349">
        <v>1.1315999999999999</v>
      </c>
      <c r="C321" s="350">
        <f t="shared" si="9"/>
        <v>579.67214563449988</v>
      </c>
    </row>
    <row r="322" spans="1:9" ht="25.05" customHeight="1" x14ac:dyDescent="0.25">
      <c r="A322" s="348">
        <v>44518</v>
      </c>
      <c r="B322" s="349">
        <v>1.1345000000000001</v>
      </c>
      <c r="C322" s="350">
        <f t="shared" si="9"/>
        <v>578.19039224327889</v>
      </c>
    </row>
    <row r="323" spans="1:9" ht="25.05" customHeight="1" x14ac:dyDescent="0.25">
      <c r="A323" s="348">
        <v>44519</v>
      </c>
      <c r="B323" s="349">
        <v>1.1271</v>
      </c>
      <c r="C323" s="350">
        <f t="shared" si="9"/>
        <v>581.98651406263866</v>
      </c>
      <c r="F323" s="352"/>
      <c r="G323" s="352"/>
      <c r="H323" s="352"/>
    </row>
    <row r="324" spans="1:9" ht="25.05" customHeight="1" x14ac:dyDescent="0.25">
      <c r="A324" s="348">
        <v>44520</v>
      </c>
      <c r="B324" s="349">
        <v>1.1271</v>
      </c>
      <c r="C324" s="350">
        <f t="shared" si="9"/>
        <v>581.98651406263866</v>
      </c>
      <c r="F324" s="352"/>
      <c r="G324" s="352"/>
      <c r="H324" s="352"/>
    </row>
    <row r="325" spans="1:9" ht="25.05" customHeight="1" x14ac:dyDescent="0.25">
      <c r="A325" s="348">
        <v>44521</v>
      </c>
      <c r="B325" s="349">
        <v>1.1271</v>
      </c>
      <c r="C325" s="350">
        <f t="shared" si="9"/>
        <v>581.98651406263866</v>
      </c>
      <c r="I325" s="353"/>
    </row>
    <row r="326" spans="1:9" ht="25.05" customHeight="1" x14ac:dyDescent="0.25">
      <c r="A326" s="348">
        <v>44522</v>
      </c>
      <c r="B326" s="349">
        <v>1.1277999999999999</v>
      </c>
      <c r="C326" s="350">
        <f t="shared" si="9"/>
        <v>581.62528817166174</v>
      </c>
    </row>
    <row r="327" spans="1:9" ht="25.05" customHeight="1" x14ac:dyDescent="0.25">
      <c r="A327" s="348">
        <v>44523</v>
      </c>
      <c r="B327" s="349">
        <v>1.1258999999999999</v>
      </c>
      <c r="C327" s="350">
        <f t="shared" si="9"/>
        <v>582.60680344613206</v>
      </c>
    </row>
    <row r="328" spans="1:9" ht="25.05" customHeight="1" x14ac:dyDescent="0.25">
      <c r="A328" s="348">
        <v>44524</v>
      </c>
      <c r="B328" s="349">
        <v>1.1206</v>
      </c>
      <c r="C328" s="350">
        <f t="shared" si="9"/>
        <v>585.36230590754951</v>
      </c>
    </row>
    <row r="329" spans="1:9" ht="25.05" customHeight="1" x14ac:dyDescent="0.25">
      <c r="A329" s="348">
        <v>44525</v>
      </c>
      <c r="B329" s="349">
        <v>1.1223000000000001</v>
      </c>
      <c r="C329" s="350">
        <f t="shared" si="9"/>
        <v>584.47563040185332</v>
      </c>
      <c r="F329" s="352"/>
      <c r="G329" s="352"/>
      <c r="H329" s="352"/>
    </row>
    <row r="330" spans="1:9" ht="25.05" customHeight="1" x14ac:dyDescent="0.25">
      <c r="A330" s="348">
        <v>44526</v>
      </c>
      <c r="B330" s="349">
        <v>1.1291</v>
      </c>
      <c r="C330" s="350">
        <f t="shared" si="9"/>
        <v>580.95562837658315</v>
      </c>
      <c r="F330" s="352"/>
      <c r="G330" s="352"/>
      <c r="H330" s="352"/>
    </row>
    <row r="331" spans="1:9" ht="25.05" customHeight="1" x14ac:dyDescent="0.25">
      <c r="A331" s="348">
        <v>44527</v>
      </c>
      <c r="B331" s="349">
        <v>1.1291</v>
      </c>
      <c r="C331" s="350">
        <f t="shared" si="9"/>
        <v>580.95562837658315</v>
      </c>
      <c r="I331" s="353"/>
    </row>
    <row r="332" spans="1:9" ht="25.05" customHeight="1" x14ac:dyDescent="0.25">
      <c r="A332" s="348">
        <v>44528</v>
      </c>
      <c r="B332" s="349">
        <v>1.1291</v>
      </c>
      <c r="C332" s="350">
        <f t="shared" si="9"/>
        <v>580.95562837658315</v>
      </c>
    </row>
    <row r="333" spans="1:9" ht="25.05" customHeight="1" x14ac:dyDescent="0.25">
      <c r="A333" s="348">
        <v>44529</v>
      </c>
      <c r="B333" s="349">
        <v>1.1275999999999999</v>
      </c>
      <c r="C333" s="350">
        <f t="shared" si="9"/>
        <v>581.72844980489538</v>
      </c>
    </row>
    <row r="334" spans="1:9" ht="25.05" customHeight="1" x14ac:dyDescent="0.25">
      <c r="A334" s="348">
        <v>44530</v>
      </c>
      <c r="B334" s="349">
        <v>1.1363000000000001</v>
      </c>
      <c r="C334" s="350">
        <f t="shared" si="9"/>
        <v>577.27448737129271</v>
      </c>
    </row>
    <row r="335" spans="1:9" ht="25.05" customHeight="1" x14ac:dyDescent="0.25">
      <c r="A335" s="348">
        <v>44531</v>
      </c>
      <c r="B335" s="349">
        <v>1.1314</v>
      </c>
      <c r="C335" s="350">
        <f t="shared" si="9"/>
        <v>579.77461552059401</v>
      </c>
    </row>
    <row r="336" spans="1:9" ht="25.05" customHeight="1" x14ac:dyDescent="0.25">
      <c r="A336" s="348">
        <v>44532</v>
      </c>
      <c r="B336" s="349">
        <v>1.1338999999999999</v>
      </c>
      <c r="C336" s="350">
        <f t="shared" si="9"/>
        <v>578.49634006526151</v>
      </c>
    </row>
    <row r="337" spans="1:9" ht="25.05" customHeight="1" x14ac:dyDescent="0.25">
      <c r="A337" s="348">
        <v>44533</v>
      </c>
      <c r="B337" s="349">
        <v>1.1291</v>
      </c>
      <c r="C337" s="350">
        <f t="shared" si="9"/>
        <v>580.95562837658315</v>
      </c>
    </row>
    <row r="338" spans="1:9" ht="25.05" customHeight="1" x14ac:dyDescent="0.25">
      <c r="A338" s="348">
        <v>44534</v>
      </c>
      <c r="B338" s="349">
        <v>1.1291</v>
      </c>
      <c r="C338" s="350">
        <f t="shared" si="9"/>
        <v>580.95562837658315</v>
      </c>
    </row>
    <row r="339" spans="1:9" ht="25.05" customHeight="1" x14ac:dyDescent="0.25">
      <c r="A339" s="348">
        <v>44535</v>
      </c>
      <c r="B339" s="349">
        <v>1.1291</v>
      </c>
      <c r="C339" s="350">
        <f t="shared" si="9"/>
        <v>580.95562837658315</v>
      </c>
    </row>
    <row r="340" spans="1:9" ht="25.05" customHeight="1" x14ac:dyDescent="0.25">
      <c r="A340" s="348">
        <v>44536</v>
      </c>
      <c r="B340" s="349">
        <v>1.1287</v>
      </c>
      <c r="C340" s="350">
        <f t="shared" si="9"/>
        <v>581.16151324532643</v>
      </c>
    </row>
    <row r="341" spans="1:9" ht="25.05" customHeight="1" x14ac:dyDescent="0.25">
      <c r="A341" s="348">
        <v>44537</v>
      </c>
      <c r="B341" s="349">
        <v>1.1255999999999999</v>
      </c>
      <c r="C341" s="350">
        <f t="shared" si="9"/>
        <v>582.76208244491829</v>
      </c>
    </row>
    <row r="342" spans="1:9" ht="25.05" customHeight="1" x14ac:dyDescent="0.25">
      <c r="A342" s="348">
        <v>44538</v>
      </c>
      <c r="B342" s="349">
        <v>1.1298999999999999</v>
      </c>
      <c r="C342" s="350">
        <f t="shared" si="9"/>
        <v>580.54429595539432</v>
      </c>
    </row>
    <row r="343" spans="1:9" ht="25.05" customHeight="1" x14ac:dyDescent="0.25">
      <c r="A343" s="348">
        <v>44539</v>
      </c>
      <c r="B343" s="349">
        <v>1.1311</v>
      </c>
      <c r="C343" s="350">
        <f t="shared" si="9"/>
        <v>579.92838829458049</v>
      </c>
    </row>
    <row r="344" spans="1:9" ht="25.05" customHeight="1" x14ac:dyDescent="0.25">
      <c r="A344" s="348">
        <v>44540</v>
      </c>
      <c r="B344" s="349">
        <v>1.1273</v>
      </c>
      <c r="C344" s="350">
        <f t="shared" si="9"/>
        <v>581.88326088884946</v>
      </c>
      <c r="F344" s="352"/>
      <c r="G344" s="352"/>
      <c r="H344" s="352"/>
    </row>
    <row r="345" spans="1:9" ht="25.05" customHeight="1" x14ac:dyDescent="0.25">
      <c r="A345" s="348">
        <v>44541</v>
      </c>
      <c r="B345" s="349">
        <v>1.1273</v>
      </c>
      <c r="C345" s="350">
        <f t="shared" si="9"/>
        <v>581.88326088884946</v>
      </c>
      <c r="F345" s="352"/>
      <c r="G345" s="352"/>
      <c r="H345" s="352"/>
    </row>
    <row r="346" spans="1:9" ht="25.05" customHeight="1" x14ac:dyDescent="0.25">
      <c r="A346" s="348">
        <v>44542</v>
      </c>
      <c r="B346" s="349">
        <v>1.1273</v>
      </c>
      <c r="C346" s="350">
        <f t="shared" si="9"/>
        <v>581.88326088884946</v>
      </c>
      <c r="F346" s="352"/>
      <c r="G346" s="352"/>
      <c r="H346" s="352"/>
    </row>
    <row r="347" spans="1:9" ht="25.05" customHeight="1" x14ac:dyDescent="0.25">
      <c r="A347" s="348">
        <v>44543</v>
      </c>
      <c r="B347" s="349">
        <v>1.1277999999999999</v>
      </c>
      <c r="C347" s="350">
        <f t="shared" si="9"/>
        <v>581.62528817166174</v>
      </c>
      <c r="F347" s="352"/>
      <c r="G347" s="352"/>
      <c r="H347" s="352"/>
    </row>
    <row r="348" spans="1:9" ht="25.05" customHeight="1" x14ac:dyDescent="0.25">
      <c r="A348" s="348">
        <v>44544</v>
      </c>
      <c r="B348" s="349">
        <v>1.1309</v>
      </c>
      <c r="C348" s="350">
        <f t="shared" si="9"/>
        <v>580.03094880183926</v>
      </c>
      <c r="I348" s="353"/>
    </row>
    <row r="349" spans="1:9" ht="25.05" customHeight="1" x14ac:dyDescent="0.25">
      <c r="A349" s="348">
        <v>44545</v>
      </c>
      <c r="B349" s="349">
        <v>1.1262000000000001</v>
      </c>
      <c r="C349" s="350">
        <f t="shared" si="9"/>
        <v>582.45160717456929</v>
      </c>
    </row>
    <row r="350" spans="1:9" ht="25.05" customHeight="1" x14ac:dyDescent="0.25">
      <c r="A350" s="348">
        <v>44546</v>
      </c>
      <c r="B350" s="349">
        <v>1.1335999999999999</v>
      </c>
      <c r="C350" s="350">
        <f t="shared" si="9"/>
        <v>578.64943542695835</v>
      </c>
    </row>
    <row r="351" spans="1:9" ht="25.05" customHeight="1" x14ac:dyDescent="0.25">
      <c r="A351" s="348">
        <v>44547</v>
      </c>
      <c r="B351" s="349">
        <v>1.133</v>
      </c>
      <c r="C351" s="350">
        <f t="shared" si="9"/>
        <v>578.95586937334508</v>
      </c>
    </row>
    <row r="352" spans="1:9" ht="25.05" customHeight="1" x14ac:dyDescent="0.25">
      <c r="A352" s="348">
        <v>44548</v>
      </c>
      <c r="B352" s="349">
        <v>1.133</v>
      </c>
      <c r="C352" s="350">
        <f t="shared" si="9"/>
        <v>578.95586937334508</v>
      </c>
    </row>
    <row r="353" spans="1:5" ht="25.05" customHeight="1" x14ac:dyDescent="0.25">
      <c r="A353" s="348">
        <v>44549</v>
      </c>
      <c r="B353" s="349">
        <v>1.133</v>
      </c>
      <c r="C353" s="350">
        <f t="shared" si="9"/>
        <v>578.95586937334508</v>
      </c>
    </row>
    <row r="354" spans="1:5" ht="25.05" customHeight="1" x14ac:dyDescent="0.25">
      <c r="A354" s="348">
        <v>44550</v>
      </c>
      <c r="B354" s="349">
        <v>1.1273</v>
      </c>
      <c r="C354" s="350">
        <f t="shared" si="9"/>
        <v>581.88326088884946</v>
      </c>
    </row>
    <row r="355" spans="1:5" ht="25.05" customHeight="1" x14ac:dyDescent="0.25">
      <c r="A355" s="348">
        <v>44551</v>
      </c>
      <c r="B355" s="349">
        <v>1.1294999999999999</v>
      </c>
      <c r="C355" s="350">
        <f t="shared" si="9"/>
        <v>580.74988933156271</v>
      </c>
    </row>
    <row r="356" spans="1:5" ht="25.05" customHeight="1" x14ac:dyDescent="0.25">
      <c r="A356" s="348">
        <v>44552</v>
      </c>
      <c r="B356" s="349">
        <v>1.1301000000000001</v>
      </c>
      <c r="C356" s="350">
        <f t="shared" si="9"/>
        <v>580.44155384479245</v>
      </c>
      <c r="E356" s="354"/>
    </row>
    <row r="357" spans="1:5" ht="25.05" customHeight="1" x14ac:dyDescent="0.25">
      <c r="A357" s="348">
        <v>44553</v>
      </c>
      <c r="B357" s="349">
        <v>1.131</v>
      </c>
      <c r="C357" s="350">
        <f t="shared" si="9"/>
        <v>579.97966401414681</v>
      </c>
    </row>
    <row r="358" spans="1:5" ht="25.05" customHeight="1" x14ac:dyDescent="0.25">
      <c r="A358" s="348">
        <v>44554</v>
      </c>
      <c r="B358" s="349">
        <v>1.1316999999999999</v>
      </c>
      <c r="C358" s="350">
        <f t="shared" si="9"/>
        <v>579.62092427321727</v>
      </c>
    </row>
    <row r="359" spans="1:5" ht="25.05" customHeight="1" x14ac:dyDescent="0.25">
      <c r="A359" s="348">
        <v>44555</v>
      </c>
      <c r="B359" s="349">
        <v>1.1316999999999999</v>
      </c>
      <c r="C359" s="350">
        <f t="shared" si="9"/>
        <v>579.62092427321727</v>
      </c>
    </row>
    <row r="360" spans="1:5" ht="25.05" customHeight="1" x14ac:dyDescent="0.25">
      <c r="A360" s="348">
        <v>44556</v>
      </c>
      <c r="B360" s="349">
        <v>1.1316999999999999</v>
      </c>
      <c r="C360" s="350">
        <f t="shared" si="9"/>
        <v>579.62092427321727</v>
      </c>
    </row>
    <row r="361" spans="1:5" ht="25.05" customHeight="1" x14ac:dyDescent="0.25">
      <c r="A361" s="348">
        <v>44557</v>
      </c>
      <c r="B361" s="349">
        <v>1.1312</v>
      </c>
      <c r="C361" s="350">
        <f t="shared" si="9"/>
        <v>579.87712164073548</v>
      </c>
    </row>
    <row r="362" spans="1:5" ht="25.05" customHeight="1" x14ac:dyDescent="0.25">
      <c r="A362" s="348">
        <v>44558</v>
      </c>
      <c r="B362" s="349">
        <v>1.1331</v>
      </c>
      <c r="C362" s="350">
        <f t="shared" si="9"/>
        <v>578.90477451239963</v>
      </c>
    </row>
    <row r="363" spans="1:5" ht="25.05" customHeight="1" x14ac:dyDescent="0.25">
      <c r="A363" s="348">
        <v>44559</v>
      </c>
      <c r="B363" s="355">
        <v>1.1303000000000001</v>
      </c>
      <c r="C363" s="355">
        <f t="shared" si="9"/>
        <v>580.33884809342646</v>
      </c>
    </row>
    <row r="364" spans="1:5" ht="25.05" customHeight="1" x14ac:dyDescent="0.25">
      <c r="A364" s="348">
        <v>44560</v>
      </c>
      <c r="B364" s="355">
        <v>1.1334</v>
      </c>
      <c r="C364" s="355">
        <f t="shared" si="9"/>
        <v>578.75154402682199</v>
      </c>
    </row>
    <row r="365" spans="1:5" ht="25.05" customHeight="1" x14ac:dyDescent="0.25">
      <c r="A365" s="348">
        <v>44561</v>
      </c>
      <c r="B365" s="355">
        <v>1.1326000000000001</v>
      </c>
      <c r="C365" s="355">
        <f t="shared" si="9"/>
        <v>579.1603390429101</v>
      </c>
    </row>
    <row r="366" spans="1:5" ht="25.05" customHeight="1" x14ac:dyDescent="0.25">
      <c r="A366" s="422" t="s">
        <v>2539</v>
      </c>
      <c r="B366" s="422"/>
      <c r="C366" s="356">
        <f>AVERAGE(C1:C365)</f>
        <v>554.80467601893508</v>
      </c>
    </row>
    <row r="367" spans="1:5" ht="25.05" customHeight="1" x14ac:dyDescent="0.25"/>
  </sheetData>
  <mergeCells count="1">
    <mergeCell ref="A366:B36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E A A B Q S w M E F A A C A A g A M W Q t T T / M I q 6 o A A A A + Q A A A B I A H A B D b 2 5 m a W c v U G F j a 2 F n Z S 5 4 b W w g o h g A K K A U A A A A A A A A A A A A A A A A A A A A A A A A A A A A h Y 9 N D o I w G E S v Q r q n f w R j y E d Z u B U 1 M T F u K 1 Z o h G J o s d z N h U f y C p I o 6 s 7 l T N 4 k b x 6 3 O 2 R D U w d X 1 V n d m h Q x T F G g T N E e t S l T 1 L t T O E e Z g I 0 s z r J U w Q g b m w x W p 6 h y 7 p I Q 4 r 3 H P s J t V x J O K S P 7 f L k t K t X I U B v r p C k U + q y O / 1 d I w O 4 l I z i O Z z i m P M K M U Q 5 k 6 i H X 5 s v w U R l T I D 8 l L P r a 9 Z 0 S 5 h C u 1 k C m C O R 9 Q z w B U E s D B B Q A A g A I A D F k L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Z C 1 N s C b m + Q k B A A A K B A A A E w A c A E Z v c m 1 1 b G F z L 1 N l Y 3 R p b 2 4 x L m 0 g o h g A K K A U A A A A A A A A A A A A A A A A A A A A A A A A A A A A 7 Z F B a 8 J A E I X v g f y H Y b 0 k E A R t b 8 V T a L 1 I D 0 2 g B x F Z 0 1 G D m 1 m Z 3 Q R D y H / v p g G R x v g D S v e y M N + 8 x / C e w c z m m i D p / 9 m L 7 / m e O U r G L 1 j q C p k K J L t l r J B K N F s r d w p h A Q q t 7 4 F 7 i S 4 5 6 y a v l w z V N C 6 Z n e B T 8 2 m n 9 S k I m / W 7 L H A h R s 3 E p l 3 H m q w j m 6 j 3 n I j 4 K O n g T k j r M w p n n n a b 0 5 Q l m b 3 m I t a q L K i D J u g P i J p G L N 8 S W D l v B T M R g X U U L F 5 s G 8 E t m z 9 g T w / Y 8 1 0 W K 2 l M v s 8 z 2 c U 3 W O l i 1 T w Y f / Q J g L G M s g B y C Q 3 d r 4 G B P C B l 9 a h L J V V 5 1 U u q f 2 B f x C 9 V G / p e T n d D v i 1 + M t 4 W B P N Q / P f / B / v / B l B L A Q I t A B Q A A g A I A D F k L U 0 / z C K u q A A A A P k A A A A S A A A A A A A A A A A A A A A A A A A A A A B D b 2 5 m a W c v U G F j a 2 F n Z S 5 4 b W x Q S w E C L Q A U A A I A C A A x Z C 1 N D 8 r p q 6 Q A A A D p A A A A E w A A A A A A A A A A A A A A A A D 0 A A A A W 0 N v b n R l b n R f V H l w Z X N d L n h t b F B L A Q I t A B Q A A g A I A D F k L U 2 w J u b 5 C Q E A A A o E A A A T A A A A A A A A A A A A A A A A A O U B A A B G b 3 J t d W x h c y 9 T Z W N 0 a W 9 u M S 5 t U E s F B g A A A A A D A A M A w g A A A D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E c A A A A A A A A / x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4 L T I x V D E x O j Q z O j A z L j Q 2 N D U y O D B a I i A v P j x F b n R y e S B U e X B l P S J G a W x s Q 2 9 s d W 1 u V H l w Z X M i I F Z h b H V l P S J z Q m d Z R 0 J n W U d C Z 1 l B Q m c 9 P S I g L z 4 8 R W 5 0 c n k g V H l w Z T 0 i R m l s b E N v b H V t b k 5 h b W V z I i B W Y W x 1 Z T 0 i c 1 s m c X V v d D t H R l M g T G V 2 Z W w g M S Z x d W 9 0 O y w m c X V v d D t H R l M g T G V 2 Z W w g M i Z x d W 9 0 O y w m c X V v d D t H R l M g T G V 2 Z W w g M y Z x d W 9 0 O y w m c X V v d D t H R l M g T G V 2 Z W w g N C Z x d W 9 0 O y w m c X V v d D t H R l M g Q 2 x h c 3 N p Z m l j Y X R p b 2 4 m c X V v d D s s J n F 1 b 3 Q 7 U 2 V j d G 9 y J n F 1 b 3 Q 7 L C Z x d W 9 0 O 1 J l d m V u d W U g c 3 R y Z W F t I G 5 h b W U m c X V v d D s s J n F 1 b 3 Q 7 R 2 9 2 Z X J u b W V u d C B h Z 2 V u Y 3 k m c X V v d D s s J n F 1 b 3 Q 7 U m V 2 Z W 5 1 Z S B 2 Y W x 1 Z S Z x d W 9 0 O y w m c X V v d D t D d X J y Z W 5 j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3 Z l c m 5 t Z W 5 0 X 3 J l d m V u d W V z X 3 R h Y m x l L 0 N o Y W 5 n Z W Q g V H l w Z S 5 7 R 0 Z T I E x l d m V s I D E s M H 0 m c X V v d D s s J n F 1 b 3 Q 7 U 2 V j d G l v b j E v R 2 9 2 Z X J u b W V u d F 9 y Z X Z l b n V l c 1 9 0 Y W J s Z S 9 D a G F u Z 2 V k I F R 5 c G U u e 0 d G U y B M Z X Z l b C A y L D F 9 J n F 1 b 3 Q 7 L C Z x d W 9 0 O 1 N l Y 3 R p b 2 4 x L 0 d v d m V y b m 1 l b n R f c m V 2 Z W 5 1 Z X N f d G F i b G U v Q 2 h h b m d l Z C B U e X B l L n t H R l M g T G V 2 Z W w g M y w y f S Z x d W 9 0 O y w m c X V v d D t T Z W N 0 a W 9 u M S 9 H b 3 Z l c m 5 t Z W 5 0 X 3 J l d m V u d W V z X 3 R h Y m x l L 0 N o Y W 5 n Z W Q g V H l w Z S 5 7 R 0 Z T I E x l d m V s I D Q s M 3 0 m c X V v d D s s J n F 1 b 3 Q 7 U 2 V j d G l v b j E v R 2 9 2 Z X J u b W V u d F 9 y Z X Z l b n V l c 1 9 0 Y W J s Z S 9 D a G F u Z 2 V k I F R 5 c G U u e 0 d G U y B D b G F z c 2 l m a W N h d G l v b i w 0 f S Z x d W 9 0 O y w m c X V v d D t T Z W N 0 a W 9 u M S 9 H b 3 Z l c m 5 t Z W 5 0 X 3 J l d m V u d W V z X 3 R h Y m x l L 0 N o Y W 5 n Z W Q g V H l w Z S 5 7 U 2 V j d G 9 y L D V 9 J n F 1 b 3 Q 7 L C Z x d W 9 0 O 1 N l Y 3 R p b 2 4 x L 0 d v d m V y b m 1 l b n R f c m V 2 Z W 5 1 Z X N f d G F i b G U v Q 2 h h b m d l Z C B U e X B l L n t S Z X Z l b n V l I H N 0 c m V h b S B u Y W 1 l L D Z 9 J n F 1 b 3 Q 7 L C Z x d W 9 0 O 1 N l Y 3 R p b 2 4 x L 0 d v d m V y b m 1 l b n R f c m V 2 Z W 5 1 Z X N f d G F i b G U v Q 2 h h b m d l Z C B U e X B l L n t H b 3 Z l c m 5 t Z W 5 0 I G F n Z W 5 j e S w 3 f S Z x d W 9 0 O y w m c X V v d D t T Z W N 0 a W 9 u M S 9 H b 3 Z l c m 5 t Z W 5 0 X 3 J l d m V u d W V z X 3 R h Y m x l L 0 N o Y W 5 n Z W Q g V H l w Z S 5 7 U m V 2 Z W 5 1 Z S B 2 Y W x 1 Z S w 4 f S Z x d W 9 0 O y w m c X V v d D t T Z W N 0 a W 9 u M S 9 H b 3 Z l c m 5 t Z W 5 0 X 3 J l d m V u d W V z X 3 R h Y m x l L 0 N o Y W 5 n Z W Q g V H l w Z S 5 7 Q 3 V y c m V u Y 3 k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d v d m V y b m 1 l b n R f c m V 2 Z W 5 1 Z X N f d G F i b G U v Q 2 h h b m d l Z C B U e X B l L n t H R l M g T G V 2 Z W w g M S w w f S Z x d W 9 0 O y w m c X V v d D t T Z W N 0 a W 9 u M S 9 H b 3 Z l c m 5 t Z W 5 0 X 3 J l d m V u d W V z X 3 R h Y m x l L 0 N o Y W 5 n Z W Q g V H l w Z S 5 7 R 0 Z T I E x l d m V s I D I s M X 0 m c X V v d D s s J n F 1 b 3 Q 7 U 2 V j d G l v b j E v R 2 9 2 Z X J u b W V u d F 9 y Z X Z l b n V l c 1 9 0 Y W J s Z S 9 D a G F u Z 2 V k I F R 5 c G U u e 0 d G U y B M Z X Z l b C A z L D J 9 J n F 1 b 3 Q 7 L C Z x d W 9 0 O 1 N l Y 3 R p b 2 4 x L 0 d v d m V y b m 1 l b n R f c m V 2 Z W 5 1 Z X N f d G F i b G U v Q 2 h h b m d l Z C B U e X B l L n t H R l M g T G V 2 Z W w g N C w z f S Z x d W 9 0 O y w m c X V v d D t T Z W N 0 a W 9 u M S 9 H b 3 Z l c m 5 t Z W 5 0 X 3 J l d m V u d W V z X 3 R h Y m x l L 0 N o Y W 5 n Z W Q g V H l w Z S 5 7 R 0 Z T I E N s Y X N z a W Z p Y 2 F 0 a W 9 u L D R 9 J n F 1 b 3 Q 7 L C Z x d W 9 0 O 1 N l Y 3 R p b 2 4 x L 0 d v d m V y b m 1 l b n R f c m V 2 Z W 5 1 Z X N f d G F i b G U v Q 2 h h b m d l Z C B U e X B l L n t T Z W N 0 b 3 I s N X 0 m c X V v d D s s J n F 1 b 3 Q 7 U 2 V j d G l v b j E v R 2 9 2 Z X J u b W V u d F 9 y Z X Z l b n V l c 1 9 0 Y W J s Z S 9 D a G F u Z 2 V k I F R 5 c G U u e 1 J l d m V u d W U g c 3 R y Z W F t I G 5 h b W U s N n 0 m c X V v d D s s J n F 1 b 3 Q 7 U 2 V j d G l v b j E v R 2 9 2 Z X J u b W V u d F 9 y Z X Z l b n V l c 1 9 0 Y W J s Z S 9 D a G F u Z 2 V k I F R 5 c G U u e 0 d v d m V y b m 1 l b n Q g Y W d l b m N 5 L D d 9 J n F 1 b 3 Q 7 L C Z x d W 9 0 O 1 N l Y 3 R p b 2 4 x L 0 d v d m V y b m 1 l b n R f c m V 2 Z W 5 1 Z X N f d G F i b G U v Q 2 h h b m d l Z C B U e X B l L n t S Z X Z l b n V l I H Z h b H V l L D h 9 J n F 1 b 3 Q 7 L C Z x d W 9 0 O 1 N l Y 3 R p b 2 4 x L 0 d v d m V y b m 1 l b n R f c m V 2 Z W 5 1 Z X N f d G F i b G U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O S 0 x M 1 Q x M D o z M z o y M i 4 1 O T I x N j c 5 W i I g L z 4 8 R W 5 0 c n k g V H l w Z T 0 i R m l s b E N v b H V t b l R 5 c G V z I i B W Y W x 1 Z T 0 i c 0 J n W U d C Z 1 l H Q m d Z Q U J n P T 0 i I C 8 + P E V u d H J 5 I F R 5 c G U 9 I k Z p b G x D b 2 x 1 b W 5 O Y W 1 l c y I g V m F s d W U 9 I n N b J n F 1 b 3 Q 7 R 0 Z T I E x l d m V s I D E m c X V v d D s s J n F 1 b 3 Q 7 R 0 Z T I E x l d m V s I D I m c X V v d D s s J n F 1 b 3 Q 7 R 0 Z T I E x l d m V s I D M m c X V v d D s s J n F 1 b 3 Q 7 R 0 Z T I E x l d m V s I D Q m c X V v d D s s J n F 1 b 3 Q 7 R 0 Z T I E N s Y X N z a W Z p Y 2 F 0 a W 9 u J n F 1 b 3 Q 7 L C Z x d W 9 0 O 1 N l Y 3 R v c i Z x d W 9 0 O y w m c X V v d D t S Z X Z l b n V l I H N 0 c m V h b S B u Y W 1 l J n F 1 b 3 Q 7 L C Z x d W 9 0 O 0 d v d m V y b m 1 l b n Q g Y W d l b m N 5 J n F 1 b 3 Q 7 L C Z x d W 9 0 O 1 J l d m V u d W U g d m F s d W U m c X V v d D s s J n F 1 b 3 Q 7 Q 3 V y c m V u Y 3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1 1 N m I i f u 5 P v o q V P M l o j m A A A A A A A g A A A A A A A 2 Y A A M A A A A A Q A A A A N V 0 d X L O y 5 E s y E 8 5 a m 9 / q 5 A A A A A A E g A A A o A A A A B A A A A A C e S W o M j 2 F f i a j s o I Z I Q J B U A A A A O X K 1 6 3 9 z z 3 u E Y f I V 0 R M u o E y J P C E r m G s c t L K I 9 2 Z 2 0 z 9 f m G a G p P w E f z W Y U Q N g d W K 3 V Q x P z K N R B I Y V B J D K Q B 2 f L z K w r m 0 q d b y 1 F u u f 7 R l z n X g F A A A A A m 5 g M Q q e H N f v O k M v O V P x i h B / i L D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7f88e6-78a9-45ed-8fe7-62fcca885c4f">
      <Terms xmlns="http://schemas.microsoft.com/office/infopath/2007/PartnerControls"/>
    </lcf76f155ced4ddcb4097134ff3c332f>
    <TaxCatchAll xmlns="845a8edf-04ea-4a50-b3cf-c4ae7468a94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516B0761EB9645BCA7AEA3BB64B755" ma:contentTypeVersion="9" ma:contentTypeDescription="Crée un document." ma:contentTypeScope="" ma:versionID="4313bcaf4a6d81ef029c47e236c7cc4b">
  <xsd:schema xmlns:xsd="http://www.w3.org/2001/XMLSchema" xmlns:xs="http://www.w3.org/2001/XMLSchema" xmlns:p="http://schemas.microsoft.com/office/2006/metadata/properties" xmlns:ns2="6a7f88e6-78a9-45ed-8fe7-62fcca885c4f" xmlns:ns3="845a8edf-04ea-4a50-b3cf-c4ae7468a948" targetNamespace="http://schemas.microsoft.com/office/2006/metadata/properties" ma:root="true" ma:fieldsID="224d25b7eb7e61858d48c76e00285259" ns2:_="" ns3:_="">
    <xsd:import namespace="6a7f88e6-78a9-45ed-8fe7-62fcca885c4f"/>
    <xsd:import namespace="845a8edf-04ea-4a50-b3cf-c4ae7468a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f88e6-78a9-45ed-8fe7-62fcca885c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403f3db-e408-45c5-af7e-c4f066720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8edf-04ea-4a50-b3cf-c4ae7468a94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787f953-e4c6-4f4c-9464-b6e4af65aa1d}" ma:internalName="TaxCatchAll" ma:showField="CatchAllData" ma:web="845a8edf-04ea-4a50-b3cf-c4ae7468a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4F90D9-6E1E-43EA-AB01-9921EA13EC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DA85FB-57D5-4A9F-A904-DAE49170983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EB73A9A-A04F-41FF-96F9-A7BAA5B16ED1}">
  <ds:schemaRefs>
    <ds:schemaRef ds:uri="http://schemas.microsoft.com/office/infopath/2007/PartnerControls"/>
    <ds:schemaRef ds:uri="http://purl.org/dc/terms/"/>
    <ds:schemaRef ds:uri="6a7f88e6-78a9-45ed-8fe7-62fcca885c4f"/>
    <ds:schemaRef ds:uri="http://schemas.microsoft.com/office/2006/documentManagement/types"/>
    <ds:schemaRef ds:uri="845a8edf-04ea-4a50-b3cf-c4ae7468a948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4C51A45-872A-49FD-92C7-C84DDA6B5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7f88e6-78a9-45ed-8fe7-62fcca885c4f"/>
    <ds:schemaRef ds:uri="845a8edf-04ea-4a50-b3cf-c4ae7468a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22</vt:i4>
      </vt:variant>
    </vt:vector>
  </HeadingPairs>
  <TitlesOfParts>
    <vt:vector size="30" baseType="lpstr">
      <vt:lpstr>Introduction</vt:lpstr>
      <vt:lpstr>Partie 1 - Présentation</vt:lpstr>
      <vt:lpstr>Partie 2 - Liste de pointage</vt:lpstr>
      <vt:lpstr>Partie 3 - Entités déclarantes</vt:lpstr>
      <vt:lpstr>Partie 4 - Recettes de l’État</vt:lpstr>
      <vt:lpstr>Partie 5 - Données d’entreprise</vt:lpstr>
      <vt:lpstr>Listes</vt:lpstr>
      <vt:lpstr>COURS 2021</vt:lpstr>
      <vt:lpstr>'Partie 4 - Recettes de l’État'!Agency_type</vt:lpstr>
      <vt:lpstr>Agency_type</vt:lpstr>
      <vt:lpstr>'Partie 4 - Recettes de l’État'!Commodities_list</vt:lpstr>
      <vt:lpstr>Commodities_list</vt:lpstr>
      <vt:lpstr>'Partie 4 - Recettes de l’État'!Commodity_names</vt:lpstr>
      <vt:lpstr>Commodity_names</vt:lpstr>
      <vt:lpstr>'Partie 4 - Recettes de l’État'!Currency_code_list</vt:lpstr>
      <vt:lpstr>Currency_code_list</vt:lpstr>
      <vt:lpstr>'Partie 4 - Recettes de l’État'!GFS_list</vt:lpstr>
      <vt:lpstr>GFS_list</vt:lpstr>
      <vt:lpstr>'Partie 4 - Recettes de l’État'!Project_phases_list</vt:lpstr>
      <vt:lpstr>Project_phases_list</vt:lpstr>
      <vt:lpstr>'Partie 4 - Recettes de l’État'!Reporting_options_list</vt:lpstr>
      <vt:lpstr>Reporting_options_list</vt:lpstr>
      <vt:lpstr>'Partie 4 - Recettes de l’État'!Revenue_stream_list</vt:lpstr>
      <vt:lpstr>'Partie 4 - Recettes de l’État'!Sector_list</vt:lpstr>
      <vt:lpstr>Sector_list</vt:lpstr>
      <vt:lpstr>'Partie 4 - Recettes de l’État'!Simple_options_list</vt:lpstr>
      <vt:lpstr>Simple_options_list</vt:lpstr>
      <vt:lpstr>'Partie 4 - Recettes de l’État'!Total_reconciled</vt:lpstr>
      <vt:lpstr>Total_reconciled</vt:lpstr>
      <vt:lpstr>'Partie 4 - Recettes de l’État'!Total_revenues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EITI International Secretariat</dc:creator>
  <cp:keywords/>
  <dc:description/>
  <cp:lastModifiedBy>Hamza Boussabeh</cp:lastModifiedBy>
  <cp:revision/>
  <dcterms:created xsi:type="dcterms:W3CDTF">2018-04-20T09:16:43Z</dcterms:created>
  <dcterms:modified xsi:type="dcterms:W3CDTF">2023-10-06T16:20:22Z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0x01010071516B0761EB9645BCA7AEA3BB64B755</vt:lpwstr>
  </property>
  <property fmtid="{D5CDD505-2E9C-101B-9397-08002B2CF9AE}" pid="3" name="MediaServiceImageTags">
    <vt:lpwstr/>
  </property>
</Properties>
</file>